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 first" sheetId="1" state="visible" r:id="rId1"/>
    <sheet xmlns:r="http://schemas.openxmlformats.org/officeDocument/2006/relationships" name="1 Friction List" sheetId="2" state="visible" r:id="rId2"/>
    <sheet xmlns:r="http://schemas.openxmlformats.org/officeDocument/2006/relationships" name="2 Readiness by Group" sheetId="3" state="visible" r:id="rId3"/>
    <sheet xmlns:r="http://schemas.openxmlformats.org/officeDocument/2006/relationships" name="3 Resistance Log" sheetId="4" state="visible" r:id="rId4"/>
    <sheet xmlns:r="http://schemas.openxmlformats.org/officeDocument/2006/relationships" name="4 Comms Plan" sheetId="5" state="visible" r:id="rId5"/>
    <sheet xmlns:r="http://schemas.openxmlformats.org/officeDocument/2006/relationships" name="5 Sponsor Roadmap" sheetId="6" state="visible" r:id="rId6"/>
    <sheet xmlns:r="http://schemas.openxmlformats.org/officeDocument/2006/relationships" name="6 Skill Register" sheetId="7" state="visible" r:id="rId7"/>
    <sheet xmlns:r="http://schemas.openxmlformats.org/officeDocument/2006/relationships" name="7 Weekly Cascade" sheetId="8" state="visible" r:id="rId8"/>
    <sheet xmlns:r="http://schemas.openxmlformats.org/officeDocument/2006/relationships" name="8 Adoption Metrics" sheetId="9" state="visible" r:id="rId9"/>
    <sheet xmlns:r="http://schemas.openxmlformats.org/officeDocument/2006/relationships" name="9 Benefits by Group" sheetId="10" state="visible" r:id="rId10"/>
    <sheet xmlns:r="http://schemas.openxmlformats.org/officeDocument/2006/relationships" name="10 AI Tool Scorecard" sheetId="11" state="visible" r:id="rId11"/>
    <sheet xmlns:r="http://schemas.openxmlformats.org/officeDocument/2006/relationships" name="11 Adoption Survey" sheetId="12" state="visible" r:id="rId12"/>
    <sheet xmlns:r="http://schemas.openxmlformats.org/officeDocument/2006/relationships" name="12 Survey Results" sheetId="13" state="visible" r:id="rId13"/>
    <sheet xmlns:r="http://schemas.openxmlformats.org/officeDocument/2006/relationships" name="13 Impact by Role" sheetId="14" state="visible" r:id="rId14"/>
    <sheet xmlns:r="http://schemas.openxmlformats.org/officeDocument/2006/relationships" name="14 Learning Plan" sheetId="15" state="visible" r:id="rId15"/>
    <sheet xmlns:r="http://schemas.openxmlformats.org/officeDocument/2006/relationships" name="15 Resource and Budget" sheetId="16" state="visible" r:id="rId16"/>
    <sheet xmlns:r="http://schemas.openxmlformats.org/officeDocument/2006/relationships" name="16 Sustainability" sheetId="17" state="visible" r:id="rId17"/>
    <sheet xmlns:r="http://schemas.openxmlformats.org/officeDocument/2006/relationships" name="17 People Manager Pl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B85220"/>
      <sz val="18"/>
    </font>
    <font>
      <i val="1"/>
      <sz val="11"/>
    </font>
    <font>
      <b val="1"/>
      <color rgb="00B85220"/>
      <sz val="11"/>
    </font>
    <font>
      <i val="1"/>
      <color rgb="00888888"/>
    </font>
    <font>
      <b val="1"/>
      <color rgb="00B85220"/>
    </font>
    <font>
      <b val="1"/>
      <color rgb="00FFFFFF"/>
      <sz val="10"/>
    </font>
    <font>
      <i val="1"/>
      <color rgb="00666666"/>
      <sz val="9"/>
    </font>
    <font>
      <b val="1"/>
      <color rgb="00B85220"/>
      <sz val="12"/>
    </font>
    <font>
      <b val="1"/>
    </font>
    <font>
      <i val="1"/>
      <color rgb="00666666"/>
    </font>
    <font>
      <color rgb="00888888"/>
    </font>
  </fonts>
  <fills count="4">
    <fill>
      <patternFill/>
    </fill>
    <fill>
      <patternFill patternType="gray125"/>
    </fill>
    <fill>
      <patternFill patternType="solid">
        <fgColor rgb="00191C1E"/>
      </patternFill>
    </fill>
    <fill>
      <patternFill patternType="solid">
        <fgColor rgb="00B85220"/>
      </patternFill>
    </fill>
  </fills>
  <borders count="2">
    <border>
      <left/>
      <right/>
      <top/>
      <bottom/>
      <diagonal/>
    </border>
    <border>
      <left style="thin">
        <color rgb="00D8D2C8"/>
      </left>
      <right style="thin">
        <color rgb="00D8D2C8"/>
      </right>
      <top style="thin">
        <color rgb="00D8D2C8"/>
      </top>
      <bottom style="thin">
        <color rgb="00D8D2C8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vertical="center" wrapText="1"/>
    </xf>
    <xf numFmtId="0" fontId="6" fillId="3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7" fillId="0" borderId="0" pivotButton="0" quotePrefix="0" xfId="0"/>
    <xf numFmtId="9" fontId="0" fillId="0" borderId="1" applyAlignment="1" pivotButton="0" quotePrefix="0" xfId="0">
      <alignment vertical="top" wrapText="1"/>
    </xf>
    <xf numFmtId="9" fontId="0" fillId="0" borderId="0" pivotButton="0" quotePrefix="0" xfId="0"/>
    <xf numFmtId="0" fontId="9" fillId="0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 wrapText="1"/>
    </xf>
    <xf numFmtId="0" fontId="10" fillId="0" borderId="0" pivotButton="0" quotePrefix="0" xfId="0"/>
    <xf numFmtId="0" fontId="9" fillId="0" borderId="0" pivotButton="0" quotePrefix="0" xfId="0"/>
    <xf numFmtId="0" fontId="8" fillId="0" borderId="0" pivotButton="0" quotePrefix="0" xfId="0"/>
    <xf numFmtId="0" fontId="6" fillId="2" borderId="0" applyAlignment="1" pivotButton="0" quotePrefix="0" xfId="0">
      <alignment vertical="center" wrapText="1"/>
    </xf>
    <xf numFmtId="0" fontId="6" fillId="3" borderId="0" applyAlignment="1" pivotButton="0" quotePrefix="0" xfId="0">
      <alignment vertical="center" wrapText="1"/>
    </xf>
    <xf numFmtId="3" fontId="0" fillId="0" borderId="1" applyAlignment="1" pivotButton="0" quotePrefix="0" xfId="0">
      <alignment vertical="top" wrapText="1"/>
    </xf>
    <xf numFmtId="3" fontId="0" fillId="0" borderId="0" pivotButton="0" quotePrefix="0" xfId="0"/>
    <xf numFmtId="3" fontId="9" fillId="0" borderId="0" pivotButton="0" quotePrefix="0" xfId="0"/>
    <xf numFmtId="3" fontId="8" fillId="0" borderId="0" pivotButton="0" quotePrefix="0" xfId="0"/>
    <xf numFmtId="0" fontId="1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dxfs count="1">
    <dxf>
      <font>
        <b val="1"/>
        <color rgb="00FFD9CC"/>
      </font>
      <fill>
        <patternFill patternType="solid">
          <fgColor rgb="007A2B1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8"/>
  <sheetViews>
    <sheetView workbookViewId="0">
      <selection activeCell="A1" sqref="A1"/>
    </sheetView>
  </sheetViews>
  <sheetFormatPr baseColWidth="8" defaultRowHeight="15"/>
  <cols>
    <col width="125" customWidth="1" min="1" max="1"/>
  </cols>
  <sheetData>
    <row r="1">
      <c r="A1" s="1" t="inlineStr">
        <is>
          <t>AI Adoption Tracker</t>
        </is>
      </c>
    </row>
    <row r="2">
      <c r="A2" s="2" t="inlineStr">
        <is>
          <t>Companion workbook to "AI Quick Adoption: Change Management"</t>
        </is>
      </c>
    </row>
    <row r="3"/>
    <row r="4">
      <c r="A4" s="3" t="inlineStr">
        <is>
          <t>What this is</t>
        </is>
      </c>
    </row>
    <row r="5">
      <c r="A5" t="inlineStr">
        <is>
          <t>The instruments a change manager already keeps, with the AI adoption columns added on the right.</t>
        </is>
      </c>
    </row>
    <row r="6">
      <c r="A6" t="inlineStr">
        <is>
          <t>Orange headers are the AI columns. Dark headers are standard change management fields.</t>
        </is>
      </c>
    </row>
    <row r="7">
      <c r="A7" t="inlineStr">
        <is>
          <t>Nobody should maintain two systems, so nothing here is a separate AI tracker.</t>
        </is>
      </c>
    </row>
    <row r="8"/>
    <row r="9">
      <c r="A9" s="3" t="inlineStr">
        <is>
          <t>The order to use them (1 to 8 is the spine. 9 to 17 as the engagement needs them.)</t>
        </is>
      </c>
    </row>
    <row r="10">
      <c r="A10" t="inlineStr">
        <is>
          <t>1. Friction List          Ask the team what they explain to each other most often. That is your build order.</t>
        </is>
      </c>
    </row>
    <row r="11">
      <c r="A11" t="inlineStr">
        <is>
          <t>2. Readiness by Group       Score each group. The lowest stage is the barrier point. Everything else is noise.</t>
        </is>
      </c>
    </row>
    <row r="12">
      <c r="A12" t="inlineStr">
        <is>
          <t>3. Resistance Log       Standard resistance capture, with a column for whether it is about AI or the change.</t>
        </is>
      </c>
    </row>
    <row r="13">
      <c r="A13" t="inlineStr">
        <is>
          <t>4. Comms Plan           Standard. The AI column is what you actually promised that audience.</t>
        </is>
      </c>
    </row>
    <row r="14">
      <c r="A14" t="inlineStr">
        <is>
          <t>5. Sponsor Roadmap      Standard. The AI column is the specific ask, because "be visible" is not an ask.</t>
        </is>
      </c>
    </row>
    <row r="15">
      <c r="A15" t="inlineStr">
        <is>
          <t>6. Skill Register       Every skill built, traced to a friction somebody named.</t>
        </is>
      </c>
    </row>
    <row r="16">
      <c r="A16" t="inlineStr">
        <is>
          <t>7. Weekly Cascade       The 30 minute slot. One row per week per group.</t>
        </is>
      </c>
    </row>
    <row r="17">
      <c r="A17" t="inlineStr">
        <is>
          <t>8. Adoption Metrics     The rollup, plus the questions leadership actually notices.</t>
        </is>
      </c>
    </row>
    <row r="18">
      <c r="A18" t="inlineStr">
        <is>
          <t>9.  Benefits by Group     What is in it for each group, in their words, not the program pitch.</t>
        </is>
      </c>
    </row>
    <row r="19">
      <c r="A19" s="3" t="inlineStr">
        <is>
          <t>10. AI Tool Scorecard     Score tools 1 to 5 against weighted criteria before you buy.</t>
        </is>
      </c>
    </row>
    <row r="20">
      <c r="A20" t="inlineStr">
        <is>
          <t>11. Adoption Survey       The question bank. Ask the same questions each wave.</t>
        </is>
      </c>
    </row>
    <row r="21">
      <c r="A21" t="inlineStr">
        <is>
          <t>12. Survey Results        Enter the percentages. The deltas are calculated for you.</t>
        </is>
      </c>
    </row>
    <row r="22">
      <c r="A22" t="inlineStr">
        <is>
          <t>13. Impact by Role        What actually changes for a person in that seat.</t>
        </is>
      </c>
    </row>
    <row r="23">
      <c r="A23" t="inlineStr">
        <is>
          <t>14. Learning Plan         The curriculum per group. training plan.</t>
        </is>
      </c>
    </row>
    <row r="24">
      <c r="A24" s="3" t="inlineStr">
        <is>
          <t>15. Resource and Budget   What this costs and who is paying for it.</t>
        </is>
      </c>
    </row>
    <row r="25">
      <c r="A25" t="inlineStr">
        <is>
          <t>16. Sustainability        What keeps this alive after go-live.</t>
        </is>
      </c>
    </row>
    <row r="26">
      <c r="A26" t="inlineStr">
        <is>
          <t>17. People Manager Plan   The CLARC asks per manager. people manager plan.</t>
        </is>
      </c>
    </row>
    <row r="27">
      <c r="A27" s="4" t="inlineStr">
        <is>
          <t>Rows marked EXAMPLE are illustrative. Delete them before use.</t>
        </is>
      </c>
    </row>
    <row r="28">
      <c r="A28" t="inlineStr">
        <is>
          <t>The three columns that matter most</t>
        </is>
      </c>
    </row>
    <row r="29">
      <c r="A29" s="5" t="inlineStr">
        <is>
          <t>Reviewed Against Friction List (Skill Register). If nobody named it, it should not have been built.</t>
        </is>
      </c>
    </row>
    <row r="30">
      <c r="A30" t="inlineStr">
        <is>
          <t>Builder Was Not the Specialist (Weekly Cascade). Still "N" in week six means it did not cascade, it just moved.</t>
        </is>
      </c>
    </row>
    <row r="31">
      <c r="A31" t="inlineStr">
        <is>
          <t>Barrier Point (Readiness by Group). The first stage scoring low is where the change is actually stuck.</t>
        </is>
      </c>
    </row>
    <row r="32">
      <c r="A32" t="inlineStr">
        <is>
          <t>Scoring</t>
        </is>
      </c>
    </row>
    <row r="33">
      <c r="A33" t="inlineStr">
        <is>
          <t>Scoring</t>
        </is>
      </c>
    </row>
    <row r="34">
      <c r="A34" t="inlineStr">
        <is>
          <t>Readiness stages score 1 to 5. Anything 3 or below is a barrier. Change the scale if your house uses a different one.</t>
        </is>
      </c>
    </row>
    <row r="35">
      <c r="A35" t="inlineStr">
        <is>
          <t>Getz AI  ·  linkedin.com/in/richardgetz</t>
        </is>
      </c>
    </row>
    <row r="36">
      <c r="A36" t="inlineStr">
        <is>
          <t>Rows marked EXAMPLE are illustrative. Delete them before use.</t>
        </is>
      </c>
    </row>
    <row r="37"/>
    <row r="38">
      <c r="A38" t="inlineStr">
        <is>
          <t>Getz AI  ·  linkedin.com/in/richardgetz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6" customWidth="1" min="3" max="3"/>
    <col width="36" customWidth="1" min="4" max="4"/>
    <col width="32" customWidth="1" min="5" max="5"/>
    <col width="20" customWidth="1" min="6" max="6"/>
    <col width="16" customWidth="1" min="7" max="7"/>
    <col width="16" customWidth="1" min="8" max="8"/>
    <col width="20" customWidth="1" min="9" max="9"/>
  </cols>
  <sheetData>
    <row r="1">
      <c r="A1" s="10" t="inlineStr">
        <is>
          <t>What is in it for each group, in their words. This is the instrument for whether a group sees the point. If a group has no benefit written here, do not launch to them yet.</t>
        </is>
      </c>
    </row>
    <row r="2"/>
    <row r="3" ht="40" customHeight="1">
      <c r="A3" s="6" t="inlineStr">
        <is>
          <t>Stakeholder Group</t>
        </is>
      </c>
      <c r="B3" s="6" t="inlineStr">
        <is>
          <t>Function</t>
        </is>
      </c>
      <c r="C3" s="6" t="inlineStr">
        <is>
          <t>What they gain</t>
        </is>
      </c>
      <c r="D3" s="6" t="inlineStr">
        <is>
          <t>In their words</t>
        </is>
      </c>
      <c r="E3" s="7" t="inlineStr">
        <is>
          <t>Evidence it is true</t>
        </is>
      </c>
      <c r="F3" s="7" t="inlineStr">
        <is>
          <t>Named by</t>
        </is>
      </c>
      <c r="G3" s="7" t="inlineStr">
        <is>
          <t>Which Friction ID</t>
        </is>
      </c>
      <c r="H3" s="7" t="inlineStr">
        <is>
          <t>Comms message ID</t>
        </is>
      </c>
      <c r="I3" s="7" t="inlineStr">
        <is>
          <t>Confirmed with group (Y/N)</t>
        </is>
      </c>
    </row>
    <row r="4">
      <c r="A4" s="8" t="inlineStr">
        <is>
          <t>EXAMPLE - Finance Shared Svcs</t>
        </is>
      </c>
      <c r="B4" s="9" t="inlineStr">
        <is>
          <t>Month-end close</t>
        </is>
      </c>
      <c r="C4" s="9" t="inlineStr">
        <is>
          <t>Four hours back per close</t>
        </is>
      </c>
      <c r="D4" s="9" t="inlineStr">
        <is>
          <t>"I stop writing the variance narrative by hand"</t>
        </is>
      </c>
      <c r="E4" s="9" t="inlineStr">
        <is>
          <t>SKL-001 retired that task, 240 min per run</t>
        </is>
      </c>
      <c r="F4" s="9" t="inlineStr">
        <is>
          <t>Senior analyst</t>
        </is>
      </c>
      <c r="G4" s="8" t="inlineStr">
        <is>
          <t>EXAMPLE-P1</t>
        </is>
      </c>
      <c r="H4" s="8" t="inlineStr">
        <is>
          <t>EXAMPLE-C2</t>
        </is>
      </c>
      <c r="I4" s="9" t="inlineStr">
        <is>
          <t>Y</t>
        </is>
      </c>
    </row>
    <row r="5">
      <c r="A5" s="8" t="inlineStr">
        <is>
          <t>EXAMPLE - Customer Operations</t>
        </is>
      </c>
      <c r="B5" s="9" t="inlineStr">
        <is>
          <t>Daily production</t>
        </is>
      </c>
      <c r="C5" s="9" t="inlineStr">
        <is>
          <t>Twelve hours a month back across the team</t>
        </is>
      </c>
      <c r="D5" s="9" t="inlineStr">
        <is>
          <t>"I know what needs me before the first meeting"</t>
        </is>
      </c>
      <c r="E5" s="9" t="inlineStr">
        <is>
          <t>SKL-002, 35 min per person per day</t>
        </is>
      </c>
      <c r="F5" s="9" t="inlineStr">
        <is>
          <t>Coordinator</t>
        </is>
      </c>
      <c r="G5" s="8" t="inlineStr">
        <is>
          <t>EXAMPLE-P3</t>
        </is>
      </c>
      <c r="H5" s="9" t="inlineStr"/>
      <c r="I5" s="9" t="inlineStr">
        <is>
          <t>N</t>
        </is>
      </c>
    </row>
  </sheetData>
  <mergeCells count="1">
    <mergeCell ref="A1:I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32" customWidth="1" min="2" max="2"/>
    <col width="44" customWidth="1" min="3" max="3"/>
    <col width="12" customWidth="1" min="4" max="4"/>
    <col width="10" customWidth="1" min="5" max="5"/>
    <col width="10" customWidth="1" min="6" max="6"/>
    <col width="10" customWidth="1" min="7" max="7"/>
    <col width="26" customWidth="1" min="8" max="8"/>
    <col width="16" customWidth="1" min="9" max="9"/>
  </cols>
  <sheetData>
    <row r="1">
      <c r="A1" s="10" t="inlineStr">
        <is>
          <t>Score 1 to 5 per criterion. 1 Extremely poor, 2 Poor, 3 Fair, 4 Good, 5 Excellent. Weight the rows that matter to you and let the total decide, not the demo.</t>
        </is>
      </c>
    </row>
    <row r="2"/>
    <row r="3" ht="40" customHeight="1">
      <c r="A3" s="6" t="inlineStr">
        <is>
          <t>#</t>
        </is>
      </c>
      <c r="B3" s="7" t="inlineStr">
        <is>
          <t>Criterion</t>
        </is>
      </c>
      <c r="C3" s="7" t="inlineStr">
        <is>
          <t>What good looks like</t>
        </is>
      </c>
      <c r="D3" s="7" t="inlineStr">
        <is>
          <t>Weight (1-3)</t>
        </is>
      </c>
      <c r="E3" s="7" t="inlineStr">
        <is>
          <t>Tool A</t>
        </is>
      </c>
      <c r="F3" s="7" t="inlineStr">
        <is>
          <t>Tool B</t>
        </is>
      </c>
      <c r="G3" s="7" t="inlineStr">
        <is>
          <t>Tool C</t>
        </is>
      </c>
      <c r="H3" s="7" t="inlineStr">
        <is>
          <t>Notes</t>
        </is>
      </c>
      <c r="I3" s="7" t="inlineStr">
        <is>
          <t>Deal-breaker? (Y/N)</t>
        </is>
      </c>
    </row>
    <row r="4">
      <c r="A4" s="9" t="n">
        <v>1</v>
      </c>
      <c r="B4" s="9" t="inlineStr">
        <is>
          <t>Connects to the platforms we actually use</t>
        </is>
      </c>
      <c r="C4" s="9" t="inlineStr">
        <is>
          <t>Reads Slack, Teams, Asana, Jira, SharePoint without custom work</t>
        </is>
      </c>
      <c r="D4" s="9" t="n">
        <v>3</v>
      </c>
      <c r="E4" s="9" t="inlineStr"/>
      <c r="F4" s="9" t="inlineStr"/>
      <c r="G4" s="9" t="inlineStr"/>
      <c r="H4" s="9" t="inlineStr"/>
      <c r="I4" s="9" t="inlineStr"/>
    </row>
    <row r="5">
      <c r="A5" s="9" t="n">
        <v>2</v>
      </c>
      <c r="B5" s="9" t="inlineStr">
        <is>
          <t>Read-only by default</t>
        </is>
      </c>
      <c r="C5" s="9" t="inlineStr">
        <is>
          <t>Cannot write or delete in a connected system unless explicitly granted</t>
        </is>
      </c>
      <c r="D5" s="9" t="n">
        <v>3</v>
      </c>
      <c r="E5" s="9" t="inlineStr"/>
      <c r="F5" s="9" t="inlineStr"/>
      <c r="G5" s="9" t="inlineStr"/>
      <c r="H5" s="9" t="inlineStr"/>
      <c r="I5" s="9" t="inlineStr">
        <is>
          <t>Y</t>
        </is>
      </c>
    </row>
    <row r="6">
      <c r="A6" s="9" t="n">
        <v>3</v>
      </c>
      <c r="B6" s="9" t="inlineStr">
        <is>
          <t>Data stays where our policy requires</t>
        </is>
      </c>
      <c r="C6" s="9" t="inlineStr">
        <is>
          <t>No training on our content. Retention we can state to legal</t>
        </is>
      </c>
      <c r="D6" s="9" t="n">
        <v>3</v>
      </c>
      <c r="E6" s="9" t="inlineStr"/>
      <c r="F6" s="9" t="inlineStr"/>
      <c r="G6" s="9" t="inlineStr"/>
      <c r="H6" s="9" t="inlineStr"/>
      <c r="I6" s="9" t="inlineStr">
        <is>
          <t>Y</t>
        </is>
      </c>
    </row>
    <row r="7">
      <c r="A7" s="9" t="n">
        <v>4</v>
      </c>
      <c r="B7" s="9" t="inlineStr">
        <is>
          <t>Answers cite their source</t>
        </is>
      </c>
      <c r="C7" s="9" t="inlineStr">
        <is>
          <t>Every claim traces to a document a person can open</t>
        </is>
      </c>
      <c r="D7" s="9" t="n">
        <v>2</v>
      </c>
      <c r="E7" s="9" t="inlineStr"/>
      <c r="F7" s="9" t="inlineStr"/>
      <c r="G7" s="9" t="inlineStr"/>
      <c r="H7" s="9" t="inlineStr"/>
      <c r="I7" s="9" t="inlineStr"/>
    </row>
    <row r="8">
      <c r="A8" s="9" t="n">
        <v>5</v>
      </c>
      <c r="B8" s="9" t="inlineStr">
        <is>
          <t>Skills are portable</t>
        </is>
      </c>
      <c r="C8" s="9" t="inlineStr">
        <is>
          <t>What one person builds can be handed to another and just runs</t>
        </is>
      </c>
      <c r="D8" s="9" t="n">
        <v>3</v>
      </c>
      <c r="E8" s="9" t="inlineStr"/>
      <c r="F8" s="9" t="inlineStr"/>
      <c r="G8" s="9" t="inlineStr"/>
      <c r="H8" s="9" t="inlineStr"/>
      <c r="I8" s="9" t="inlineStr"/>
    </row>
    <row r="9">
      <c r="A9" s="9" t="n">
        <v>6</v>
      </c>
      <c r="B9" s="9" t="inlineStr">
        <is>
          <t>Works in the tools they already have open</t>
        </is>
      </c>
      <c r="C9" s="9" t="inlineStr">
        <is>
          <t>No new window to remember. Meets them where they work</t>
        </is>
      </c>
      <c r="D9" s="9" t="n">
        <v>2</v>
      </c>
      <c r="E9" s="9" t="inlineStr"/>
      <c r="F9" s="9" t="inlineStr"/>
      <c r="G9" s="9" t="inlineStr"/>
      <c r="H9" s="9" t="inlineStr"/>
      <c r="I9" s="9" t="inlineStr"/>
    </row>
    <row r="10">
      <c r="A10" s="9" t="n">
        <v>7</v>
      </c>
      <c r="B10" s="9" t="inlineStr">
        <is>
          <t>Admin can see usage without reading content</t>
        </is>
      </c>
      <c r="C10" s="9" t="inlineStr">
        <is>
          <t>Adoption reporting that does not require surveillance</t>
        </is>
      </c>
      <c r="D10" s="9" t="n">
        <v>2</v>
      </c>
      <c r="E10" s="9" t="inlineStr"/>
      <c r="F10" s="9" t="inlineStr"/>
      <c r="G10" s="9" t="inlineStr"/>
      <c r="H10" s="9" t="inlineStr"/>
      <c r="I10" s="9" t="inlineStr"/>
    </row>
    <row r="11">
      <c r="A11" s="9" t="n">
        <v>8</v>
      </c>
      <c r="B11" s="9" t="inlineStr">
        <is>
          <t>Price is predictable at our volume</t>
        </is>
      </c>
      <c r="C11" s="9" t="inlineStr">
        <is>
          <t>We can forecast next year without a call</t>
        </is>
      </c>
      <c r="D11" s="9" t="n">
        <v>2</v>
      </c>
      <c r="E11" s="9" t="inlineStr"/>
      <c r="F11" s="9" t="inlineStr"/>
      <c r="G11" s="9" t="inlineStr"/>
      <c r="H11" s="9" t="inlineStr"/>
      <c r="I11" s="9" t="inlineStr"/>
    </row>
    <row r="12">
      <c r="A12" s="9" t="n">
        <v>9</v>
      </c>
      <c r="B12" s="9" t="inlineStr">
        <is>
          <t>Someone here can support it</t>
        </is>
      </c>
      <c r="C12" s="9" t="inlineStr">
        <is>
          <t>We are not dependent on one vendor engineer</t>
        </is>
      </c>
      <c r="D12" s="9" t="n">
        <v>1</v>
      </c>
      <c r="E12" s="9" t="inlineStr"/>
      <c r="F12" s="9" t="inlineStr"/>
      <c r="G12" s="9" t="inlineStr"/>
      <c r="H12" s="9" t="inlineStr"/>
      <c r="I12" s="9" t="inlineStr"/>
    </row>
    <row r="13">
      <c r="A13" s="9" t="n">
        <v>10</v>
      </c>
      <c r="B13" s="9" t="inlineStr">
        <is>
          <t>Exit is possible</t>
        </is>
      </c>
      <c r="C13" s="9" t="inlineStr">
        <is>
          <t>We can get our matrix and our skills out if we leave</t>
        </is>
      </c>
      <c r="D13" s="9" t="n">
        <v>2</v>
      </c>
      <c r="E13" s="9" t="inlineStr"/>
      <c r="F13" s="9" t="inlineStr"/>
      <c r="G13" s="9" t="inlineStr"/>
      <c r="H13" s="9" t="inlineStr"/>
      <c r="I13" s="9" t="inlineStr">
        <is>
          <t>Y</t>
        </is>
      </c>
    </row>
    <row r="14">
      <c r="A14" s="9" t="inlineStr"/>
      <c r="B14" s="13" t="inlineStr">
        <is>
          <t>WEIGHTED TOTAL</t>
        </is>
      </c>
      <c r="C14" s="9" t="inlineStr"/>
      <c r="D14" s="9" t="inlineStr"/>
      <c r="E14" s="14">
        <f>IF(COUNT(E4:E13)=0,"",SUMPRODUCT($D$4:$D$13,E4:E13))</f>
        <v/>
      </c>
      <c r="F14" s="14">
        <f>IF(COUNT(F4:F13)=0,"",SUMPRODUCT($D$4:$D$13,F4:F13))</f>
        <v/>
      </c>
      <c r="G14" s="14">
        <f>IF(COUNT(G4:G13)=0,"",SUMPRODUCT($D$4:$D$13,G4:G13))</f>
        <v/>
      </c>
      <c r="H14" s="9" t="inlineStr"/>
      <c r="I14" s="9" t="inlineStr"/>
    </row>
    <row r="15">
      <c r="B15" s="15" t="inlineStr">
        <is>
          <t>Max possible</t>
        </is>
      </c>
      <c r="E15">
        <f>SUM($D$4:$D$13)*5</f>
        <v/>
      </c>
    </row>
  </sheetData>
  <mergeCells count="1">
    <mergeCell ref="A1:I1"/>
  </mergeCells>
  <conditionalFormatting sqref="E4:E13">
    <cfRule type="colorScale" priority="1">
      <colorScale>
        <cfvo type="num" val="1"/>
        <cfvo type="num" val="3"/>
        <cfvo type="num" val="5"/>
        <color rgb="007A2B18"/>
        <color rgb="003A3F42"/>
        <color rgb="001E5C3A"/>
      </colorScale>
    </cfRule>
  </conditionalFormatting>
  <conditionalFormatting sqref="F4:F13">
    <cfRule type="colorScale" priority="2">
      <colorScale>
        <cfvo type="num" val="1"/>
        <cfvo type="num" val="3"/>
        <cfvo type="num" val="5"/>
        <color rgb="007A2B18"/>
        <color rgb="003A3F42"/>
        <color rgb="001E5C3A"/>
      </colorScale>
    </cfRule>
  </conditionalFormatting>
  <conditionalFormatting sqref="G4:G13">
    <cfRule type="colorScale" priority="3">
      <colorScale>
        <cfvo type="num" val="1"/>
        <cfvo type="num" val="3"/>
        <cfvo type="num" val="5"/>
        <color rgb="007A2B18"/>
        <color rgb="003A3F42"/>
        <color rgb="001E5C3A"/>
      </colorScale>
    </cfRule>
  </conditionalFormatting>
  <dataValidations count="3">
    <dataValidation sqref="E4:G13" showDropDown="0" showInputMessage="0" showErrorMessage="0" allowBlank="1" promptTitle="Pick one" prompt="1 Extremely poor  ...  5 Excellent" type="list">
      <formula1>"1,2,3,4,5"</formula1>
    </dataValidation>
    <dataValidation sqref="D4:D13" showDropDown="0" showInputMessage="0" showErrorMessage="0" allowBlank="1" promptTitle="Pick one" prompt="3 = must have, 1 = nice to have" type="list">
      <formula1>"1,2,3"</formula1>
    </dataValidation>
    <dataValidation sqref="I4:I13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52" customWidth="1" min="2" max="2"/>
    <col width="14" customWidth="1" min="3" max="3"/>
    <col width="30" customWidth="1" min="4" max="4"/>
    <col width="26" customWidth="1" min="5" max="5"/>
    <col width="12" customWidth="1" min="6" max="6"/>
    <col width="11" customWidth="1" min="7" max="7"/>
    <col width="44" customWidth="1" min="8" max="8"/>
  </cols>
  <sheetData>
    <row r="1">
      <c r="A1" s="10" t="inlineStr">
        <is>
          <t>The question bank. Ask the same questions each round so the trend means something. Keep it under two minutes or your response rate collapses.</t>
        </is>
      </c>
    </row>
    <row r="2"/>
    <row r="3" ht="40" customHeight="1">
      <c r="A3" s="6" t="inlineStr">
        <is>
          <t>#</t>
        </is>
      </c>
      <c r="B3" s="6" t="inlineStr">
        <is>
          <t>Question</t>
        </is>
      </c>
      <c r="C3" s="6" t="inlineStr">
        <is>
          <t>Type</t>
        </is>
      </c>
      <c r="D3" s="6" t="inlineStr">
        <is>
          <t>Answer options</t>
        </is>
      </c>
      <c r="E3" s="7" t="inlineStr">
        <is>
          <t>What it measures</t>
        </is>
      </c>
      <c r="F3" s="7" t="inlineStr">
        <is>
          <t>Ask every</t>
        </is>
      </c>
      <c r="G3" s="7" t="inlineStr">
        <is>
          <t>Baseline?</t>
        </is>
      </c>
      <c r="H3" s="7" t="inlineStr">
        <is>
          <t>Notes</t>
        </is>
      </c>
    </row>
    <row r="4">
      <c r="A4" s="9" t="n">
        <v>1</v>
      </c>
      <c r="B4" s="9" t="inlineStr">
        <is>
          <t>Which team are you on?</t>
        </is>
      </c>
      <c r="C4" s="9" t="inlineStr">
        <is>
          <t>Single select</t>
        </is>
      </c>
      <c r="D4" s="9" t="inlineStr">
        <is>
          <t>[Your groups]</t>
        </is>
      </c>
      <c r="E4" s="9" t="inlineStr">
        <is>
          <t>Segmentation</t>
        </is>
      </c>
      <c r="F4" s="9" t="inlineStr">
        <is>
          <t>Round</t>
        </is>
      </c>
      <c r="G4" s="9" t="inlineStr">
        <is>
          <t>Y</t>
        </is>
      </c>
      <c r="H4" s="9" t="inlineStr"/>
    </row>
    <row r="5">
      <c r="A5" s="9" t="n">
        <v>2</v>
      </c>
      <c r="B5" s="9" t="inlineStr">
        <is>
          <t>How has the time you spend on routine work changed?</t>
        </is>
      </c>
      <c r="C5" s="9" t="inlineStr">
        <is>
          <t>Single select</t>
        </is>
      </c>
      <c r="D5" s="9" t="inlineStr">
        <is>
          <t>Increased / Same / Decreased</t>
        </is>
      </c>
      <c r="E5" s="9" t="inlineStr">
        <is>
          <t>Tasks retired, felt</t>
        </is>
      </c>
      <c r="F5" s="9" t="inlineStr">
        <is>
          <t>Round</t>
        </is>
      </c>
      <c r="G5" s="9" t="inlineStr">
        <is>
          <t>Y</t>
        </is>
      </c>
      <c r="H5" s="9" t="inlineStr">
        <is>
          <t>The headline number</t>
        </is>
      </c>
    </row>
    <row r="6">
      <c r="A6" s="9" t="n">
        <v>3</v>
      </c>
      <c r="B6" s="9" t="inlineStr">
        <is>
          <t>Has AI improved how you do your actual job?</t>
        </is>
      </c>
      <c r="C6" s="9" t="inlineStr">
        <is>
          <t>Single select</t>
        </is>
      </c>
      <c r="D6" s="9" t="inlineStr">
        <is>
          <t>Yes clearly / Somewhat / Not yet / No</t>
        </is>
      </c>
      <c r="E6" s="9" t="inlineStr">
        <is>
          <t>Has done it</t>
        </is>
      </c>
      <c r="F6" s="9" t="inlineStr">
        <is>
          <t>Round</t>
        </is>
      </c>
      <c r="G6" s="9" t="inlineStr">
        <is>
          <t>Y</t>
        </is>
      </c>
      <c r="H6" s="9" t="inlineStr"/>
    </row>
    <row r="7">
      <c r="A7" s="9" t="n">
        <v>4</v>
      </c>
      <c r="B7" s="9" t="inlineStr">
        <is>
          <t>How likely are you to recommend this way of working to a colleague? (0-10)</t>
        </is>
      </c>
      <c r="C7" s="9" t="inlineStr">
        <is>
          <t>Scale 0-10</t>
        </is>
      </c>
      <c r="D7" s="9" t="inlineStr">
        <is>
          <t>0 to 10</t>
        </is>
      </c>
      <c r="E7" s="9" t="inlineStr">
        <is>
          <t>NPS. The one leadership recognizes</t>
        </is>
      </c>
      <c r="F7" s="9" t="inlineStr">
        <is>
          <t>Round</t>
        </is>
      </c>
      <c r="G7" s="9" t="inlineStr">
        <is>
          <t>Y</t>
        </is>
      </c>
      <c r="H7" s="9" t="inlineStr"/>
    </row>
    <row r="8">
      <c r="A8" s="9" t="n">
        <v>5</v>
      </c>
      <c r="B8" s="9" t="inlineStr">
        <is>
          <t>Reading in: how long before you know what needs you today?</t>
        </is>
      </c>
      <c r="C8" s="9" t="inlineStr">
        <is>
          <t>Single select</t>
        </is>
      </c>
      <c r="D8" s="9" t="inlineStr">
        <is>
          <t>Under 5 min / 5-15 / 15-30 / Over 30</t>
        </is>
      </c>
      <c r="E8" s="9" t="inlineStr">
        <is>
          <t>Stress, question one</t>
        </is>
      </c>
      <c r="F8" s="9" t="inlineStr">
        <is>
          <t>Round</t>
        </is>
      </c>
      <c r="G8" s="9" t="inlineStr">
        <is>
          <t>Y</t>
        </is>
      </c>
      <c r="H8" s="9" t="inlineStr">
        <is>
          <t>Maps to Dashboard</t>
        </is>
      </c>
    </row>
    <row r="9">
      <c r="A9" s="9" t="n">
        <v>6</v>
      </c>
      <c r="B9" s="9" t="inlineStr">
        <is>
          <t>Finding: how often can you find what you need first try?</t>
        </is>
      </c>
      <c r="C9" s="9" t="inlineStr">
        <is>
          <t>Single select</t>
        </is>
      </c>
      <c r="D9" s="9" t="inlineStr">
        <is>
          <t>Always / Usually / Sometimes / Rarely</t>
        </is>
      </c>
      <c r="E9" s="9" t="inlineStr">
        <is>
          <t>Stress, question two</t>
        </is>
      </c>
      <c r="F9" s="9" t="inlineStr">
        <is>
          <t>Round</t>
        </is>
      </c>
      <c r="G9" s="9" t="inlineStr">
        <is>
          <t>Y</t>
        </is>
      </c>
      <c r="H9" s="9" t="inlineStr">
        <is>
          <t>Maps to the matrix</t>
        </is>
      </c>
    </row>
    <row r="10">
      <c r="A10" s="9" t="n">
        <v>7</v>
      </c>
      <c r="B10" s="9" t="inlineStr">
        <is>
          <t>Delivering: how much of your time goes to formatting rather than thinking?</t>
        </is>
      </c>
      <c r="C10" s="9" t="inlineStr">
        <is>
          <t>Single select</t>
        </is>
      </c>
      <c r="D10" s="9" t="inlineStr">
        <is>
          <t>Under 10% / 10-25% / 25-50% / Over 50%</t>
        </is>
      </c>
      <c r="E10" s="9" t="inlineStr">
        <is>
          <t>Stress, question three</t>
        </is>
      </c>
      <c r="F10" s="9" t="inlineStr">
        <is>
          <t>Round</t>
        </is>
      </c>
      <c r="G10" s="9" t="inlineStr">
        <is>
          <t>Y</t>
        </is>
      </c>
      <c r="H10" s="9" t="inlineStr"/>
    </row>
    <row r="11">
      <c r="A11" s="9" t="n">
        <v>8</v>
      </c>
      <c r="B11" s="9" t="inlineStr">
        <is>
          <t>Have you changed a skill to suit how you work?</t>
        </is>
      </c>
      <c r="C11" s="9" t="inlineStr">
        <is>
          <t>Single select</t>
        </is>
      </c>
      <c r="D11" s="9" t="inlineStr">
        <is>
          <t>Yes / No / Did not know I could</t>
        </is>
      </c>
      <c r="E11" s="9" t="inlineStr">
        <is>
          <t>THE cascade signal</t>
        </is>
      </c>
      <c r="F11" s="9" t="inlineStr">
        <is>
          <t>Round</t>
        </is>
      </c>
      <c r="G11" s="9" t="inlineStr">
        <is>
          <t>N</t>
        </is>
      </c>
      <c r="H11" s="9" t="inlineStr">
        <is>
          <t>If mostly 'did not know', that is a comms failure not an adoption one</t>
        </is>
      </c>
    </row>
    <row r="12">
      <c r="A12" s="9" t="n">
        <v>9</v>
      </c>
      <c r="B12" s="9" t="inlineStr">
        <is>
          <t>What is the one thing you still do by hand that you wish you did not?</t>
        </is>
      </c>
      <c r="C12" s="9" t="inlineStr">
        <is>
          <t>Free text</t>
        </is>
      </c>
      <c r="D12" s="9" t="inlineStr"/>
      <c r="E12" s="9" t="inlineStr">
        <is>
          <t>Feeds the friction list</t>
        </is>
      </c>
      <c r="F12" s="9" t="inlineStr">
        <is>
          <t>Round</t>
        </is>
      </c>
      <c r="G12" s="9" t="inlineStr">
        <is>
          <t>Y</t>
        </is>
      </c>
      <c r="H12" s="9" t="inlineStr">
        <is>
          <t>This becomes next quarter's build order</t>
        </is>
      </c>
    </row>
    <row r="13">
      <c r="A13" s="9" t="n">
        <v>10</v>
      </c>
      <c r="B13" s="9" t="inlineStr">
        <is>
          <t>What has stopped you using it?</t>
        </is>
      </c>
      <c r="C13" s="9" t="inlineStr">
        <is>
          <t>Free text</t>
        </is>
      </c>
      <c r="D13" s="9" t="inlineStr"/>
      <c r="E13" s="9" t="inlineStr">
        <is>
          <t>Resistance log input</t>
        </is>
      </c>
      <c r="F13" s="9" t="inlineStr">
        <is>
          <t>Round</t>
        </is>
      </c>
      <c r="G13" s="9" t="inlineStr">
        <is>
          <t>N</t>
        </is>
      </c>
      <c r="H13" s="9" t="inlineStr">
        <is>
          <t>Only ask of people answering 'Not yet' on Q3</t>
        </is>
      </c>
    </row>
  </sheetData>
  <mergeCells count="1">
    <mergeCell ref="A1:H1"/>
  </mergeCells>
  <dataValidations count="2">
    <dataValidation sqref="C4:C40" showDropDown="0" showInputMessage="0" showErrorMessage="0" allowBlank="1" type="list">
      <formula1>"Single select,Multi select,Scale 0-10,Free text,Yes/No"</formula1>
    </dataValidation>
    <dataValidation sqref="G4:G40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1" customWidth="1" min="3" max="3"/>
    <col width="17" customWidth="1" min="4" max="4"/>
    <col width="17" customWidth="1" min="5" max="5"/>
    <col width="9" customWidth="1" min="6" max="6"/>
    <col width="18" customWidth="1" min="7" max="7"/>
    <col width="18" customWidth="1" min="8" max="8"/>
    <col width="18" customWidth="1" min="9" max="9"/>
    <col width="16" customWidth="1" min="10" max="10"/>
    <col width="15" customWidth="1" min="11" max="11"/>
    <col width="14" customWidth="1" min="12" max="12"/>
  </cols>
  <sheetData>
    <row r="1">
      <c r="A1" s="10" t="inlineStr">
        <is>
          <t>Enter the percentage for each question after every survey round. The index and trend calculate themselves.</t>
        </is>
      </c>
    </row>
    <row r="2"/>
    <row r="3" ht="46" customHeight="1">
      <c r="A3" s="18" t="inlineStr">
        <is>
          <t>Round</t>
        </is>
      </c>
      <c r="B3" s="18" t="inlineStr">
        <is>
          <t>Date</t>
        </is>
      </c>
      <c r="C3" s="18" t="inlineStr">
        <is>
          <t>Responses</t>
        </is>
      </c>
      <c r="D3" s="18" t="inlineStr">
        <is>
          <t>Q2 Routine work decreased (%)</t>
        </is>
      </c>
      <c r="E3" s="18" t="inlineStr">
        <is>
          <t>Q3 Improved my job (%)</t>
        </is>
      </c>
      <c r="F3" s="18" t="inlineStr">
        <is>
          <t>Q4 NPS</t>
        </is>
      </c>
      <c r="G3" s="18" t="inlineStr">
        <is>
          <t>Q5 Reading in under 15 min (%)</t>
        </is>
      </c>
      <c r="H3" s="18" t="inlineStr">
        <is>
          <t>Q6 Find first try, usually or always (%)</t>
        </is>
      </c>
      <c r="I3" s="18" t="inlineStr">
        <is>
          <t>Q7 Formatting under 25% (%)</t>
        </is>
      </c>
      <c r="J3" s="18" t="inlineStr">
        <is>
          <t>Q8 Adapted a skill (%)</t>
        </is>
      </c>
      <c r="K3" s="19" t="inlineStr">
        <is>
          <t>ADOPTION INDEX (0-100)</t>
        </is>
      </c>
      <c r="L3" s="19" t="inlineStr">
        <is>
          <t>Trend vs last round</t>
        </is>
      </c>
    </row>
    <row r="4">
      <c r="A4" t="inlineStr">
        <is>
          <t>EXAMPLE R1</t>
        </is>
      </c>
      <c r="B4" t="inlineStr">
        <is>
          <t>2026-09-30</t>
        </is>
      </c>
      <c r="C4" t="n">
        <v>32</v>
      </c>
      <c r="D4" t="n">
        <v>41</v>
      </c>
      <c r="E4" t="n">
        <v>38</v>
      </c>
      <c r="F4" t="n">
        <v>22</v>
      </c>
      <c r="G4" t="n">
        <v>44</v>
      </c>
      <c r="H4" t="n">
        <v>35</v>
      </c>
      <c r="I4" t="n">
        <v>50</v>
      </c>
      <c r="J4" t="n">
        <v>19</v>
      </c>
      <c r="K4">
        <f>IF(COUNT(D4:E4,G4:J4)&lt;6,"",ROUND(AVERAGE(D4,E4,G4,H4,I4,J4),1))</f>
        <v/>
      </c>
      <c r="L4">
        <f>IF(OR(K4="",K3=""),"",ROUND(K4-K3,1))</f>
        <v/>
      </c>
    </row>
    <row r="5">
      <c r="K5">
        <f>IF(COUNT(D5:E5,G5:J5)&lt;6,"",ROUND(AVERAGE(D5,E5,G5,H5,I5,J5),1))</f>
        <v/>
      </c>
      <c r="L5">
        <f>IF(OR(K5="",K4=""),"",ROUND(K5-K4,1))</f>
        <v/>
      </c>
    </row>
    <row r="6">
      <c r="K6">
        <f>IF(COUNT(D6:E6,G6:J6)&lt;6,"",ROUND(AVERAGE(D6,E6,G6,H6,I6,J6),1))</f>
        <v/>
      </c>
      <c r="L6">
        <f>IF(OR(K6="",K5=""),"",ROUND(K6-K5,1))</f>
        <v/>
      </c>
    </row>
    <row r="7">
      <c r="K7">
        <f>IF(COUNT(D7:E7,G7:J7)&lt;6,"",ROUND(AVERAGE(D7,E7,G7,H7,I7,J7),1))</f>
        <v/>
      </c>
      <c r="L7">
        <f>IF(OR(K7="",K6=""),"",ROUND(K7-K6,1))</f>
        <v/>
      </c>
    </row>
    <row r="8">
      <c r="K8">
        <f>IF(COUNT(D8:E8,G8:J8)&lt;6,"",ROUND(AVERAGE(D8,E8,G8,H8,I8,J8),1))</f>
        <v/>
      </c>
      <c r="L8">
        <f>IF(OR(K8="",K7=""),"",ROUND(K8-K7,1))</f>
        <v/>
      </c>
    </row>
    <row r="9">
      <c r="K9">
        <f>IF(COUNT(D9:E9,G9:J9)&lt;6,"",ROUND(AVERAGE(D9,E9,G9,H9,I9,J9),1))</f>
        <v/>
      </c>
      <c r="L9">
        <f>IF(OR(K9="",K8=""),"",ROUND(K9-K8,1))</f>
        <v/>
      </c>
    </row>
    <row r="10">
      <c r="K10">
        <f>IF(COUNT(D10:E10,G10:J10)&lt;6,"",ROUND(AVERAGE(D10,E10,G10,H10,I10,J10),1))</f>
        <v/>
      </c>
      <c r="L10">
        <f>IF(OR(K10="",K9=""),"",ROUND(K10-K9,1))</f>
        <v/>
      </c>
    </row>
    <row r="11">
      <c r="K11">
        <f>IF(COUNT(D11:E11,G11:J11)&lt;6,"",ROUND(AVERAGE(D11,E11,G11,H11,I11,J11),1))</f>
        <v/>
      </c>
      <c r="L11">
        <f>IF(OR(K11="",K10=""),"",ROUND(K11-K10,1))</f>
        <v/>
      </c>
    </row>
    <row r="12">
      <c r="K12">
        <f>IF(COUNT(D12:E12,G12:J12)&lt;6,"",ROUND(AVERAGE(D12,E12,G12,H12,I12,J12),1))</f>
        <v/>
      </c>
      <c r="L12">
        <f>IF(OR(K12="",K11=""),"",ROUND(K12-K11,1))</f>
        <v/>
      </c>
    </row>
    <row r="13">
      <c r="K13">
        <f>IF(COUNT(D13:E13,G13:J13)&lt;6,"",ROUND(AVERAGE(D13,E13,G13,H13,I13,J13),1))</f>
        <v/>
      </c>
      <c r="L13">
        <f>IF(OR(K13="",K12=""),"",ROUND(K13-K12,1))</f>
        <v/>
      </c>
    </row>
    <row r="14">
      <c r="K14">
        <f>IF(COUNT(D14:E14,G14:J14)&lt;6,"",ROUND(AVERAGE(D14,E14,G14,H14,I14,J14),1))</f>
        <v/>
      </c>
      <c r="L14">
        <f>IF(OR(K14="",K13=""),"",ROUND(K14-K13,1))</f>
        <v/>
      </c>
    </row>
    <row r="15">
      <c r="K15">
        <f>IF(COUNT(D15:E15,G15:J15)&lt;6,"",ROUND(AVERAGE(D15,E15,G15,H15,I15,J15),1))</f>
        <v/>
      </c>
      <c r="L15">
        <f>IF(OR(K15="",K14=""),"",ROUND(K15-K14,1))</f>
        <v/>
      </c>
    </row>
    <row r="16">
      <c r="K16">
        <f>IF(COUNT(D16:E16,G16:J16)&lt;6,"",ROUND(AVERAGE(D16,E16,G16,H16,I16,J16),1))</f>
        <v/>
      </c>
      <c r="L16">
        <f>IF(OR(K16="",K15=""),"",ROUND(K16-K15,1))</f>
        <v/>
      </c>
    </row>
    <row r="17">
      <c r="K17">
        <f>IF(COUNT(D17:E17,G17:J17)&lt;6,"",ROUND(AVERAGE(D17,E17,G17,H17,I17,J17),1))</f>
        <v/>
      </c>
      <c r="L17">
        <f>IF(OR(K17="",K16=""),"",ROUND(K17-K16,1))</f>
        <v/>
      </c>
    </row>
    <row r="18">
      <c r="K18">
        <f>IF(COUNT(D18:E18,G18:J18)&lt;6,"",ROUND(AVERAGE(D18,E18,G18,H18,I18,J18),1))</f>
        <v/>
      </c>
      <c r="L18">
        <f>IF(OR(K18="",K17=""),"",ROUND(K18-K17,1))</f>
        <v/>
      </c>
    </row>
    <row r="19">
      <c r="K19">
        <f>IF(COUNT(D19:E19,G19:J19)&lt;6,"",ROUND(AVERAGE(D19,E19,G19,H19,I19,J19),1))</f>
        <v/>
      </c>
      <c r="L19">
        <f>IF(OR(K19="",K18=""),"",ROUND(K19-K18,1))</f>
        <v/>
      </c>
    </row>
    <row r="20">
      <c r="K20">
        <f>IF(COUNT(D20:E20,G20:J20)&lt;6,"",ROUND(AVERAGE(D20,E20,G20,H20,I20,J20),1))</f>
        <v/>
      </c>
      <c r="L20">
        <f>IF(OR(K20="",K19=""),"",ROUND(K20-K19,1))</f>
        <v/>
      </c>
    </row>
    <row r="21">
      <c r="K21">
        <f>IF(COUNT(D21:E21,G21:J21)&lt;6,"",ROUND(AVERAGE(D21,E21,G21,H21,I21,J21),1))</f>
        <v/>
      </c>
      <c r="L21">
        <f>IF(OR(K21="",K20=""),"",ROUND(K21-K20,1))</f>
        <v/>
      </c>
    </row>
    <row r="22">
      <c r="K22">
        <f>IF(COUNT(D22:E22,G22:J22)&lt;6,"",ROUND(AVERAGE(D22,E22,G22,H22,I22,J22),1))</f>
        <v/>
      </c>
      <c r="L22">
        <f>IF(OR(K22="",K21=""),"",ROUND(K22-K21,1))</f>
        <v/>
      </c>
    </row>
    <row r="23">
      <c r="K23">
        <f>IF(COUNT(D23:E23,G23:J23)&lt;6,"",ROUND(AVERAGE(D23,E23,G23,H23,I23,J23),1))</f>
        <v/>
      </c>
      <c r="L23">
        <f>IF(OR(K23="",K22=""),"",ROUND(K23-K22,1))</f>
        <v/>
      </c>
    </row>
    <row r="24"/>
    <row r="25"/>
    <row r="26">
      <c r="A26" s="10" t="inlineStr">
        <is>
          <t>ADOPTION INDEX is the straight average of the six behavioral percentages. NPS sits beside it, not inside it, because a recommendation score is not a behavior.</t>
        </is>
      </c>
    </row>
  </sheetData>
  <mergeCells count="2">
    <mergeCell ref="A26:H26"/>
    <mergeCell ref="A1:F1"/>
  </mergeCells>
  <conditionalFormatting sqref="L4:L23">
    <cfRule type="cellIs" priority="1" operator="lessThan" dxfId="0">
      <formula>0</formula>
    </cfRule>
  </conditionalFormatting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20" customWidth="1" min="2" max="2"/>
    <col width="34" customWidth="1" min="3" max="3"/>
    <col width="34" customWidth="1" min="4" max="4"/>
    <col width="32" customWidth="1" min="5" max="5"/>
    <col width="12" customWidth="1" min="6" max="6"/>
    <col width="20" customWidth="1" min="7" max="7"/>
    <col width="28" customWidth="1" min="8" max="8"/>
    <col width="10" customWidth="1" min="9" max="9"/>
    <col width="22" customWidth="1" min="10" max="10"/>
    <col width="12" customWidth="1" min="11" max="11"/>
    <col width="14" customWidth="1" min="12" max="12"/>
  </cols>
  <sheetData>
    <row r="1">
      <c r="A1" s="10" t="inlineStr">
        <is>
          <t>What actually changes for a person when AI enters their workflow. Fill this before you build anything. A role with no named change does not need a skill yet.</t>
        </is>
      </c>
    </row>
    <row r="2"/>
    <row r="3" ht="44" customHeight="1">
      <c r="A3" s="6" t="inlineStr">
        <is>
          <t>Role</t>
        </is>
      </c>
      <c r="B3" s="6" t="inlineStr">
        <is>
          <t>Group</t>
        </is>
      </c>
      <c r="C3" s="6" t="inlineStr">
        <is>
          <t>What they do today</t>
        </is>
      </c>
      <c r="D3" s="7" t="inlineStr">
        <is>
          <t>What changes</t>
        </is>
      </c>
      <c r="E3" s="7" t="inlineStr">
        <is>
          <t>What stays theirs</t>
        </is>
      </c>
      <c r="F3" s="7" t="inlineStr">
        <is>
          <t>Change size (1-5)</t>
        </is>
      </c>
      <c r="G3" s="7" t="inlineStr">
        <is>
          <t>Systems touched</t>
        </is>
      </c>
      <c r="H3" s="7" t="inlineStr">
        <is>
          <t>New skill needed</t>
        </is>
      </c>
      <c r="I3" s="7" t="inlineStr">
        <is>
          <t>Skill ID</t>
        </is>
      </c>
      <c r="J3" s="7" t="inlineStr">
        <is>
          <t>Who signs off the change</t>
        </is>
      </c>
      <c r="K3" s="7" t="inlineStr">
        <is>
          <t>Assessed on</t>
        </is>
      </c>
      <c r="L3" s="7" t="inlineStr">
        <is>
          <t>Re-assess after go-live (Y/N)</t>
        </is>
      </c>
    </row>
    <row r="4">
      <c r="A4" s="8" t="inlineStr">
        <is>
          <t>EXAMPLE - Senior analyst</t>
        </is>
      </c>
      <c r="B4" s="9" t="inlineStr">
        <is>
          <t>Finance Shared Svcs</t>
        </is>
      </c>
      <c r="C4" s="9" t="inlineStr">
        <is>
          <t>Writes the month-end variance narrative by hand</t>
        </is>
      </c>
      <c r="D4" s="9" t="inlineStr">
        <is>
          <t>AI drafts the narrative from the ledger export</t>
        </is>
      </c>
      <c r="E4" s="9" t="inlineStr">
        <is>
          <t>Judgement on what the variance means and what to do</t>
        </is>
      </c>
      <c r="F4" s="9" t="n">
        <v>3</v>
      </c>
      <c r="G4" s="9" t="inlineStr">
        <is>
          <t>SharePoint, Excel</t>
        </is>
      </c>
      <c r="H4" s="9" t="inlineStr">
        <is>
          <t>Reviewing and correcting an AI draft</t>
        </is>
      </c>
      <c r="I4" s="9" t="inlineStr">
        <is>
          <t>SKL-001</t>
        </is>
      </c>
      <c r="J4" s="9" t="inlineStr">
        <is>
          <t>Finance Director</t>
        </is>
      </c>
      <c r="K4" s="9" t="inlineStr">
        <is>
          <t>2026-08-24</t>
        </is>
      </c>
      <c r="L4" s="9" t="inlineStr">
        <is>
          <t>Y</t>
        </is>
      </c>
    </row>
    <row r="5">
      <c r="A5" s="8" t="inlineStr">
        <is>
          <t>EXAMPLE - Coordinator</t>
        </is>
      </c>
      <c r="B5" s="9" t="inlineStr">
        <is>
          <t>Customer Operations</t>
        </is>
      </c>
      <c r="C5" s="9" t="inlineStr">
        <is>
          <t>Opens six tabs each morning to find what needs them</t>
        </is>
      </c>
      <c r="D5" s="9" t="inlineStr">
        <is>
          <t>Dashboard assembles it before they start</t>
        </is>
      </c>
      <c r="E5" s="9" t="inlineStr">
        <is>
          <t>Deciding what actually matters today</t>
        </is>
      </c>
      <c r="F5" s="9" t="n">
        <v>2</v>
      </c>
      <c r="G5" s="9" t="inlineStr">
        <is>
          <t>Mail, Slack, Asana</t>
        </is>
      </c>
      <c r="H5" s="9" t="inlineStr">
        <is>
          <t>Reading a triaged briefing, not a feed</t>
        </is>
      </c>
      <c r="I5" s="9" t="inlineStr">
        <is>
          <t>SKL-002</t>
        </is>
      </c>
      <c r="J5" s="9" t="inlineStr">
        <is>
          <t>Customer Operations lead</t>
        </is>
      </c>
      <c r="K5" s="9" t="inlineStr">
        <is>
          <t>2026-08-24</t>
        </is>
      </c>
      <c r="L5" s="9" t="inlineStr">
        <is>
          <t>Y</t>
        </is>
      </c>
    </row>
  </sheetData>
  <mergeCells count="1">
    <mergeCell ref="A1:L1"/>
  </mergeCells>
  <dataValidations count="2">
    <dataValidation sqref="F4:F80" showDropDown="0" showInputMessage="0" showErrorMessage="0" allowBlank="1" type="list">
      <formula1>"1,2,3,4,5"</formula1>
    </dataValidation>
    <dataValidation sqref="L4:L80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34" customWidth="1" min="2" max="2"/>
    <col width="15" customWidth="1" min="3" max="3"/>
    <col width="15" customWidth="1" min="4" max="4"/>
    <col width="8" customWidth="1" min="5" max="5"/>
    <col width="16" customWidth="1" min="6" max="6"/>
    <col width="10" customWidth="1" min="7" max="7"/>
    <col width="22" customWidth="1" min="8" max="8"/>
    <col width="15" customWidth="1" min="9" max="9"/>
    <col width="15" customWidth="1" min="10" max="10"/>
    <col width="12" customWidth="1" min="11" max="11"/>
    <col width="13" customWidth="1" min="12" max="12"/>
    <col width="32" customWidth="1" min="13" max="13"/>
  </cols>
  <sheetData>
    <row r="1">
      <c r="A1" s="10" t="inlineStr">
        <is>
          <t>The curriculum per group. Built from the skills in tab 6, not from a vendor catalogue. If a line here does not trace to a skill or a friction, cut it.</t>
        </is>
      </c>
    </row>
    <row r="2"/>
    <row r="3" ht="44" customHeight="1">
      <c r="A3" s="6" t="inlineStr">
        <is>
          <t>Group</t>
        </is>
      </c>
      <c r="B3" s="6" t="inlineStr">
        <is>
          <t>Learning need</t>
        </is>
      </c>
      <c r="C3" s="6" t="inlineStr">
        <is>
          <t>Current level (1-5)</t>
        </is>
      </c>
      <c r="D3" s="6" t="inlineStr">
        <is>
          <t>Target level (1-5)</t>
        </is>
      </c>
      <c r="E3" s="6" t="inlineStr">
        <is>
          <t>Gap</t>
        </is>
      </c>
      <c r="F3" s="6" t="inlineStr">
        <is>
          <t>Format</t>
        </is>
      </c>
      <c r="G3" s="6" t="inlineStr">
        <is>
          <t>Length</t>
        </is>
      </c>
      <c r="H3" s="6" t="inlineStr">
        <is>
          <t>Who delivers</t>
        </is>
      </c>
      <c r="I3" s="7" t="inlineStr">
        <is>
          <t>Traces to skill ID</t>
        </is>
      </c>
      <c r="J3" s="7" t="inlineStr">
        <is>
          <t>Traces to Friction ID</t>
        </is>
      </c>
      <c r="K3" s="7" t="inlineStr">
        <is>
          <t>Scheduled</t>
        </is>
      </c>
      <c r="L3" s="7" t="inlineStr">
        <is>
          <t>Completed (%)</t>
        </is>
      </c>
      <c r="M3" s="7" t="inlineStr">
        <is>
          <t>Evidence they can do it</t>
        </is>
      </c>
    </row>
    <row r="4">
      <c r="A4" s="8" t="inlineStr">
        <is>
          <t>EXAMPLE - Finance Shared Svcs</t>
        </is>
      </c>
      <c r="B4" s="9" t="inlineStr">
        <is>
          <t>Reviewing and correcting an AI draft</t>
        </is>
      </c>
      <c r="C4" s="9" t="n">
        <v>1</v>
      </c>
      <c r="D4" s="9" t="n">
        <v>4</v>
      </c>
      <c r="E4" s="9">
        <f>IF(AND(C4&lt;&gt;"",D4&lt;&gt;""),D4-C4,"")</f>
        <v/>
      </c>
      <c r="F4" s="9" t="inlineStr">
        <is>
          <t>Weekly slot, live</t>
        </is>
      </c>
      <c r="G4" s="9" t="inlineStr">
        <is>
          <t>30 min</t>
        </is>
      </c>
      <c r="H4" s="9" t="inlineStr">
        <is>
          <t>The analyst who built it</t>
        </is>
      </c>
      <c r="I4" s="9" t="inlineStr">
        <is>
          <t>SKL-001</t>
        </is>
      </c>
      <c r="J4" s="8" t="inlineStr">
        <is>
          <t>EXAMPLE-P1</t>
        </is>
      </c>
      <c r="K4" s="9" t="inlineStr">
        <is>
          <t>2026-08-28</t>
        </is>
      </c>
      <c r="L4" s="9" t="inlineStr"/>
      <c r="M4" s="9" t="inlineStr">
        <is>
          <t>They ran it unaided in week two</t>
        </is>
      </c>
    </row>
    <row r="5">
      <c r="A5" s="8" t="inlineStr">
        <is>
          <t>EXAMPLE - Customer Operations</t>
        </is>
      </c>
      <c r="B5" s="9" t="inlineStr">
        <is>
          <t>Reading a triaged briefing instead of a feed</t>
        </is>
      </c>
      <c r="C5" s="9" t="n">
        <v>2</v>
      </c>
      <c r="D5" s="9" t="n">
        <v>4</v>
      </c>
      <c r="E5" s="9">
        <f>IF(AND(C5&lt;&gt;"",D5&lt;&gt;""),D5-C5,"")</f>
        <v/>
      </c>
      <c r="F5" s="9" t="inlineStr">
        <is>
          <t>1:1</t>
        </is>
      </c>
      <c r="G5" s="9" t="inlineStr">
        <is>
          <t>15 min</t>
        </is>
      </c>
      <c r="H5" s="9" t="inlineStr">
        <is>
          <t>AI Process Specialist</t>
        </is>
      </c>
      <c r="I5" s="9" t="inlineStr">
        <is>
          <t>SKL-002</t>
        </is>
      </c>
      <c r="J5" s="8" t="inlineStr">
        <is>
          <t>EXAMPLE-P3</t>
        </is>
      </c>
      <c r="K5" s="9" t="inlineStr">
        <is>
          <t>2026-09-02</t>
        </is>
      </c>
      <c r="L5" s="9" t="inlineStr"/>
      <c r="M5" s="9" t="inlineStr">
        <is>
          <t>Their own Dashboard is running daily</t>
        </is>
      </c>
    </row>
    <row r="6">
      <c r="E6">
        <f>IF(AND(C6&lt;&gt;"",D6&lt;&gt;""),D6-C6,"")</f>
        <v/>
      </c>
    </row>
    <row r="7">
      <c r="E7">
        <f>IF(AND(C7&lt;&gt;"",D7&lt;&gt;""),D7-C7,"")</f>
        <v/>
      </c>
    </row>
    <row r="8">
      <c r="E8">
        <f>IF(AND(C8&lt;&gt;"",D8&lt;&gt;""),D8-C8,"")</f>
        <v/>
      </c>
    </row>
    <row r="9">
      <c r="E9">
        <f>IF(AND(C9&lt;&gt;"",D9&lt;&gt;""),D9-C9,"")</f>
        <v/>
      </c>
    </row>
    <row r="10">
      <c r="E10">
        <f>IF(AND(C10&lt;&gt;"",D10&lt;&gt;""),D10-C10,"")</f>
        <v/>
      </c>
    </row>
    <row r="11">
      <c r="E11">
        <f>IF(AND(C11&lt;&gt;"",D11&lt;&gt;""),D11-C11,"")</f>
        <v/>
      </c>
    </row>
    <row r="12">
      <c r="E12">
        <f>IF(AND(C12&lt;&gt;"",D12&lt;&gt;""),D12-C12,"")</f>
        <v/>
      </c>
    </row>
    <row r="13">
      <c r="E13">
        <f>IF(AND(C13&lt;&gt;"",D13&lt;&gt;""),D13-C13,"")</f>
        <v/>
      </c>
    </row>
    <row r="14">
      <c r="E14">
        <f>IF(AND(C14&lt;&gt;"",D14&lt;&gt;""),D14-C14,"")</f>
        <v/>
      </c>
    </row>
    <row r="15">
      <c r="E15">
        <f>IF(AND(C15&lt;&gt;"",D15&lt;&gt;""),D15-C15,"")</f>
        <v/>
      </c>
    </row>
    <row r="16">
      <c r="E16">
        <f>IF(AND(C16&lt;&gt;"",D16&lt;&gt;""),D16-C16,"")</f>
        <v/>
      </c>
    </row>
    <row r="17">
      <c r="E17">
        <f>IF(AND(C17&lt;&gt;"",D17&lt;&gt;""),D17-C17,"")</f>
        <v/>
      </c>
    </row>
    <row r="18">
      <c r="E18">
        <f>IF(AND(C18&lt;&gt;"",D18&lt;&gt;""),D18-C18,"")</f>
        <v/>
      </c>
    </row>
    <row r="19">
      <c r="E19">
        <f>IF(AND(C19&lt;&gt;"",D19&lt;&gt;""),D19-C19,"")</f>
        <v/>
      </c>
    </row>
    <row r="20">
      <c r="E20">
        <f>IF(AND(C20&lt;&gt;"",D20&lt;&gt;""),D20-C20,"")</f>
        <v/>
      </c>
    </row>
    <row r="21">
      <c r="E21">
        <f>IF(AND(C21&lt;&gt;"",D21&lt;&gt;""),D21-C21,"")</f>
        <v/>
      </c>
    </row>
    <row r="22">
      <c r="E22">
        <f>IF(AND(C22&lt;&gt;"",D22&lt;&gt;""),D22-C22,"")</f>
        <v/>
      </c>
    </row>
    <row r="23">
      <c r="E23">
        <f>IF(AND(C23&lt;&gt;"",D23&lt;&gt;""),D23-C23,"")</f>
        <v/>
      </c>
    </row>
    <row r="24">
      <c r="E24">
        <f>IF(AND(C24&lt;&gt;"",D24&lt;&gt;""),D24-C24,"")</f>
        <v/>
      </c>
    </row>
    <row r="25">
      <c r="E25">
        <f>IF(AND(C25&lt;&gt;"",D25&lt;&gt;""),D25-C25,"")</f>
        <v/>
      </c>
    </row>
    <row r="26">
      <c r="E26">
        <f>IF(AND(C26&lt;&gt;"",D26&lt;&gt;""),D26-C26,"")</f>
        <v/>
      </c>
    </row>
    <row r="27">
      <c r="E27">
        <f>IF(AND(C27&lt;&gt;"",D27&lt;&gt;""),D27-C27,"")</f>
        <v/>
      </c>
    </row>
    <row r="28">
      <c r="E28">
        <f>IF(AND(C28&lt;&gt;"",D28&lt;&gt;""),D28-C28,"")</f>
        <v/>
      </c>
    </row>
    <row r="29">
      <c r="E29">
        <f>IF(AND(C29&lt;&gt;"",D29&lt;&gt;""),D29-C29,"")</f>
        <v/>
      </c>
    </row>
    <row r="30">
      <c r="E30">
        <f>IF(AND(C30&lt;&gt;"",D30&lt;&gt;""),D30-C30,"")</f>
        <v/>
      </c>
    </row>
    <row r="31">
      <c r="E31">
        <f>IF(AND(C31&lt;&gt;"",D31&lt;&gt;""),D31-C31,"")</f>
        <v/>
      </c>
    </row>
    <row r="32">
      <c r="E32">
        <f>IF(AND(C32&lt;&gt;"",D32&lt;&gt;""),D32-C32,"")</f>
        <v/>
      </c>
    </row>
    <row r="33">
      <c r="E33">
        <f>IF(AND(C33&lt;&gt;"",D33&lt;&gt;""),D33-C33,"")</f>
        <v/>
      </c>
    </row>
    <row r="34">
      <c r="E34">
        <f>IF(AND(C34&lt;&gt;"",D34&lt;&gt;""),D34-C34,"")</f>
        <v/>
      </c>
    </row>
    <row r="35">
      <c r="E35">
        <f>IF(AND(C35&lt;&gt;"",D35&lt;&gt;""),D35-C35,"")</f>
        <v/>
      </c>
    </row>
    <row r="36">
      <c r="E36">
        <f>IF(AND(C36&lt;&gt;"",D36&lt;&gt;""),D36-C36,"")</f>
        <v/>
      </c>
    </row>
    <row r="37">
      <c r="E37">
        <f>IF(AND(C37&lt;&gt;"",D37&lt;&gt;""),D37-C37,"")</f>
        <v/>
      </c>
    </row>
    <row r="38">
      <c r="E38">
        <f>IF(AND(C38&lt;&gt;"",D38&lt;&gt;""),D38-C38,"")</f>
        <v/>
      </c>
    </row>
    <row r="39">
      <c r="E39">
        <f>IF(AND(C39&lt;&gt;"",D39&lt;&gt;""),D39-C39,"")</f>
        <v/>
      </c>
    </row>
    <row r="40">
      <c r="E40">
        <f>IF(AND(C40&lt;&gt;"",D40&lt;&gt;""),D40-C40,"")</f>
        <v/>
      </c>
    </row>
    <row r="41">
      <c r="E41">
        <f>IF(AND(C41&lt;&gt;"",D41&lt;&gt;""),D41-C41,"")</f>
        <v/>
      </c>
    </row>
    <row r="42">
      <c r="E42">
        <f>IF(AND(C42&lt;&gt;"",D42&lt;&gt;""),D42-C42,"")</f>
        <v/>
      </c>
    </row>
    <row r="43">
      <c r="E43">
        <f>IF(AND(C43&lt;&gt;"",D43&lt;&gt;""),D43-C43,"")</f>
        <v/>
      </c>
    </row>
    <row r="44">
      <c r="E44">
        <f>IF(AND(C44&lt;&gt;"",D44&lt;&gt;""),D44-C44,"")</f>
        <v/>
      </c>
    </row>
    <row r="45">
      <c r="E45">
        <f>IF(AND(C45&lt;&gt;"",D45&lt;&gt;""),D45-C45,"")</f>
        <v/>
      </c>
    </row>
    <row r="46">
      <c r="E46">
        <f>IF(AND(C46&lt;&gt;"",D46&lt;&gt;""),D46-C46,"")</f>
        <v/>
      </c>
    </row>
    <row r="47">
      <c r="E47">
        <f>IF(AND(C47&lt;&gt;"",D47&lt;&gt;""),D47-C47,"")</f>
        <v/>
      </c>
    </row>
    <row r="48">
      <c r="E48">
        <f>IF(AND(C48&lt;&gt;"",D48&lt;&gt;""),D48-C48,"")</f>
        <v/>
      </c>
    </row>
    <row r="49">
      <c r="E49">
        <f>IF(AND(C49&lt;&gt;"",D49&lt;&gt;""),D49-C49,"")</f>
        <v/>
      </c>
    </row>
    <row r="50">
      <c r="E50">
        <f>IF(AND(C50&lt;&gt;"",D50&lt;&gt;""),D50-C50,"")</f>
        <v/>
      </c>
    </row>
    <row r="51">
      <c r="E51">
        <f>IF(AND(C51&lt;&gt;"",D51&lt;&gt;""),D51-C51,"")</f>
        <v/>
      </c>
    </row>
    <row r="52">
      <c r="E52">
        <f>IF(AND(C52&lt;&gt;"",D52&lt;&gt;""),D52-C52,"")</f>
        <v/>
      </c>
    </row>
    <row r="53">
      <c r="E53">
        <f>IF(AND(C53&lt;&gt;"",D53&lt;&gt;""),D53-C53,"")</f>
        <v/>
      </c>
    </row>
    <row r="54">
      <c r="E54">
        <f>IF(AND(C54&lt;&gt;"",D54&lt;&gt;""),D54-C54,"")</f>
        <v/>
      </c>
    </row>
    <row r="55">
      <c r="E55">
        <f>IF(AND(C55&lt;&gt;"",D55&lt;&gt;""),D55-C55,"")</f>
        <v/>
      </c>
    </row>
    <row r="56">
      <c r="E56">
        <f>IF(AND(C56&lt;&gt;"",D56&lt;&gt;""),D56-C56,"")</f>
        <v/>
      </c>
    </row>
    <row r="57">
      <c r="E57">
        <f>IF(AND(C57&lt;&gt;"",D57&lt;&gt;""),D57-C57,"")</f>
        <v/>
      </c>
    </row>
    <row r="58">
      <c r="E58">
        <f>IF(AND(C58&lt;&gt;"",D58&lt;&gt;""),D58-C58,"")</f>
        <v/>
      </c>
    </row>
    <row r="59">
      <c r="E59">
        <f>IF(AND(C59&lt;&gt;"",D59&lt;&gt;""),D59-C59,"")</f>
        <v/>
      </c>
    </row>
    <row r="60">
      <c r="E60">
        <f>IF(AND(C60&lt;&gt;"",D60&lt;&gt;""),D60-C60,"")</f>
        <v/>
      </c>
    </row>
    <row r="61">
      <c r="E61">
        <f>IF(AND(C61&lt;&gt;"",D61&lt;&gt;""),D61-C61,"")</f>
        <v/>
      </c>
    </row>
    <row r="62">
      <c r="E62">
        <f>IF(AND(C62&lt;&gt;"",D62&lt;&gt;""),D62-C62,"")</f>
        <v/>
      </c>
    </row>
    <row r="63">
      <c r="E63">
        <f>IF(AND(C63&lt;&gt;"",D63&lt;&gt;""),D63-C63,"")</f>
        <v/>
      </c>
    </row>
    <row r="64">
      <c r="E64">
        <f>IF(AND(C64&lt;&gt;"",D64&lt;&gt;""),D64-C64,"")</f>
        <v/>
      </c>
    </row>
    <row r="65">
      <c r="E65">
        <f>IF(AND(C65&lt;&gt;"",D65&lt;&gt;""),D65-C65,"")</f>
        <v/>
      </c>
    </row>
    <row r="66">
      <c r="E66">
        <f>IF(AND(C66&lt;&gt;"",D66&lt;&gt;""),D66-C66,"")</f>
        <v/>
      </c>
    </row>
    <row r="67">
      <c r="E67">
        <f>IF(AND(C67&lt;&gt;"",D67&lt;&gt;""),D67-C67,"")</f>
        <v/>
      </c>
    </row>
    <row r="68">
      <c r="E68">
        <f>IF(AND(C68&lt;&gt;"",D68&lt;&gt;""),D68-C68,"")</f>
        <v/>
      </c>
    </row>
    <row r="69">
      <c r="E69">
        <f>IF(AND(C69&lt;&gt;"",D69&lt;&gt;""),D69-C69,"")</f>
        <v/>
      </c>
    </row>
    <row r="70">
      <c r="E70">
        <f>IF(AND(C70&lt;&gt;"",D70&lt;&gt;""),D70-C70,"")</f>
        <v/>
      </c>
    </row>
    <row r="71">
      <c r="E71">
        <f>IF(AND(C71&lt;&gt;"",D71&lt;&gt;""),D71-C71,"")</f>
        <v/>
      </c>
    </row>
    <row r="72">
      <c r="E72">
        <f>IF(AND(C72&lt;&gt;"",D72&lt;&gt;""),D72-C72,"")</f>
        <v/>
      </c>
    </row>
    <row r="73">
      <c r="E73">
        <f>IF(AND(C73&lt;&gt;"",D73&lt;&gt;""),D73-C73,"")</f>
        <v/>
      </c>
    </row>
    <row r="74">
      <c r="E74">
        <f>IF(AND(C74&lt;&gt;"",D74&lt;&gt;""),D74-C74,"")</f>
        <v/>
      </c>
    </row>
    <row r="75">
      <c r="E75">
        <f>IF(AND(C75&lt;&gt;"",D75&lt;&gt;""),D75-C75,"")</f>
        <v/>
      </c>
    </row>
    <row r="76">
      <c r="E76">
        <f>IF(AND(C76&lt;&gt;"",D76&lt;&gt;""),D76-C76,"")</f>
        <v/>
      </c>
    </row>
    <row r="77">
      <c r="E77">
        <f>IF(AND(C77&lt;&gt;"",D77&lt;&gt;""),D77-C77,"")</f>
        <v/>
      </c>
    </row>
    <row r="78">
      <c r="E78">
        <f>IF(AND(C78&lt;&gt;"",D78&lt;&gt;""),D78-C78,"")</f>
        <v/>
      </c>
    </row>
    <row r="79">
      <c r="E79">
        <f>IF(AND(C79&lt;&gt;"",D79&lt;&gt;""),D79-C79,"")</f>
        <v/>
      </c>
    </row>
  </sheetData>
  <mergeCells count="1">
    <mergeCell ref="A1:M1"/>
  </mergeCells>
  <dataValidations count="2">
    <dataValidation sqref="C4:D80" showDropDown="0" showInputMessage="0" showErrorMessage="0" allowBlank="1" type="list">
      <formula1>"1,2,3,4,5"</formula1>
    </dataValidation>
    <dataValidation sqref="F4:F80" showDropDown="0" showInputMessage="0" showErrorMessage="0" allowBlank="1" type="list">
      <formula1>"Weekly slot, live,1:1,Office hours,Self-serve,Written guide"</formula1>
    </dataValidation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6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36" customWidth="1" min="3" max="3"/>
    <col width="16" customWidth="1" min="4" max="4"/>
    <col width="11" customWidth="1" min="5" max="5"/>
    <col width="12" customWidth="1" min="6" max="6"/>
    <col width="13" customWidth="1" min="7" max="7"/>
    <col width="17" customWidth="1" min="8" max="8"/>
    <col width="16" customWidth="1" min="9" max="9"/>
    <col width="13" customWidth="1" min="10" max="10"/>
    <col width="34" customWidth="1" min="11" max="11"/>
  </cols>
  <sheetData>
    <row r="1">
      <c r="A1" s="10" t="inlineStr">
        <is>
          <t>What this actually costs and who is on the hook. The specialist line is the one leadership will ask about, so put a real number in it.</t>
        </is>
      </c>
    </row>
    <row r="2"/>
    <row r="3" ht="44" customHeight="1">
      <c r="A3" s="6" t="inlineStr">
        <is>
          <t>Line</t>
        </is>
      </c>
      <c r="B3" s="6" t="inlineStr">
        <is>
          <t>Type</t>
        </is>
      </c>
      <c r="C3" s="7" t="inlineStr">
        <is>
          <t>What it is</t>
        </is>
      </c>
      <c r="D3" s="7" t="inlineStr">
        <is>
          <t>Owner</t>
        </is>
      </c>
      <c r="E3" s="7" t="inlineStr">
        <is>
          <t>Quantity</t>
        </is>
      </c>
      <c r="F3" s="7" t="inlineStr">
        <is>
          <t>Unit cost</t>
        </is>
      </c>
      <c r="G3" s="7" t="inlineStr">
        <is>
          <t>Annual cost</t>
        </is>
      </c>
      <c r="H3" s="7" t="inlineStr">
        <is>
          <t>One-time or ongoing</t>
        </is>
      </c>
      <c r="I3" s="7" t="inlineStr">
        <is>
          <t>Approved by</t>
        </is>
      </c>
      <c r="J3" s="7" t="inlineStr">
        <is>
          <t>Approved on</t>
        </is>
      </c>
      <c r="K3" s="7" t="inlineStr">
        <is>
          <t>Notes</t>
        </is>
      </c>
    </row>
    <row r="4">
      <c r="A4" s="8" t="inlineStr">
        <is>
          <t>EXAMPLE - AI Process Specialist</t>
        </is>
      </c>
      <c r="B4" s="9" t="inlineStr">
        <is>
          <t>Human</t>
        </is>
      </c>
      <c r="C4" s="9" t="inlineStr">
        <is>
          <t>Builds the skills, templates and connectors</t>
        </is>
      </c>
      <c r="D4" s="9" t="inlineStr">
        <is>
          <t>Sponsor</t>
        </is>
      </c>
      <c r="E4" s="9" t="n">
        <v>1</v>
      </c>
      <c r="F4" s="20" t="n">
        <v>120000</v>
      </c>
      <c r="G4" s="20">
        <f>IF(AND(E4&lt;&gt;"",F4&lt;&gt;""),E4*F4,"")</f>
        <v/>
      </c>
      <c r="H4" s="9" t="inlineStr">
        <is>
          <t>Ongoing</t>
        </is>
      </c>
      <c r="I4" s="9" t="inlineStr"/>
      <c r="J4" s="9" t="inlineStr"/>
      <c r="K4" s="9" t="inlineStr">
        <is>
          <t>Contract or hire. See the article for market rates</t>
        </is>
      </c>
    </row>
    <row r="5">
      <c r="A5" s="8" t="inlineStr">
        <is>
          <t>EXAMPLE - AI platform seats</t>
        </is>
      </c>
      <c r="B5" s="9" t="inlineStr">
        <is>
          <t>Financial</t>
        </is>
      </c>
      <c r="C5" s="9" t="inlineStr">
        <is>
          <t>Per-person licenses for the tool chosen in tab 10</t>
        </is>
      </c>
      <c r="D5" s="9" t="inlineStr">
        <is>
          <t>IT</t>
        </is>
      </c>
      <c r="E5" s="9" t="n">
        <v>50</v>
      </c>
      <c r="F5" s="20" t="n">
        <v>360</v>
      </c>
      <c r="G5" s="20">
        <f>IF(AND(E5&lt;&gt;"",F5&lt;&gt;""),E5*F5,"")</f>
        <v/>
      </c>
      <c r="H5" s="9" t="inlineStr">
        <is>
          <t>Ongoing</t>
        </is>
      </c>
      <c r="I5" s="9" t="inlineStr"/>
      <c r="J5" s="9" t="inlineStr"/>
      <c r="K5" s="9" t="inlineStr"/>
    </row>
    <row r="6">
      <c r="A6" s="8" t="inlineStr">
        <is>
          <t>EXAMPLE - Weekly slot</t>
        </is>
      </c>
      <c r="B6" s="9" t="inlineStr">
        <is>
          <t>Human</t>
        </is>
      </c>
      <c r="C6" s="9" t="inlineStr">
        <is>
          <t>30 min x 50 people x 48 weeks, at loaded cost</t>
        </is>
      </c>
      <c r="D6" s="9" t="inlineStr">
        <is>
          <t>Group leads</t>
        </is>
      </c>
      <c r="E6" s="9" t="n">
        <v>1200</v>
      </c>
      <c r="F6" s="20" t="n">
        <v>65</v>
      </c>
      <c r="G6" s="20">
        <f>IF(AND(E6&lt;&gt;"",F6&lt;&gt;""),E6*F6,"")</f>
        <v/>
      </c>
      <c r="H6" s="9" t="inlineStr">
        <is>
          <t>Ongoing</t>
        </is>
      </c>
      <c r="I6" s="9" t="inlineStr"/>
      <c r="J6" s="9" t="inlineStr"/>
      <c r="K6" s="9" t="inlineStr">
        <is>
          <t>The real cost of the program, and it is people time</t>
        </is>
      </c>
    </row>
    <row r="7">
      <c r="A7" s="8" t="inlineStr">
        <is>
          <t>EXAMPLE - Vector database</t>
        </is>
      </c>
      <c r="B7" s="9" t="inlineStr">
        <is>
          <t>Physical</t>
        </is>
      </c>
      <c r="C7" s="9" t="inlineStr">
        <is>
          <t>Shared store the whole company reads from</t>
        </is>
      </c>
      <c r="D7" s="9" t="inlineStr">
        <is>
          <t>IT</t>
        </is>
      </c>
      <c r="E7" s="9" t="n">
        <v>1</v>
      </c>
      <c r="F7" s="20" t="n">
        <v>9000</v>
      </c>
      <c r="G7" s="20">
        <f>IF(AND(E7&lt;&gt;"",F7&lt;&gt;""),E7*F7,"")</f>
        <v/>
      </c>
      <c r="H7" s="9" t="inlineStr">
        <is>
          <t>Ongoing</t>
        </is>
      </c>
      <c r="I7" s="9" t="inlineStr"/>
      <c r="J7" s="9" t="inlineStr"/>
      <c r="K7" s="9" t="inlineStr"/>
    </row>
    <row r="8">
      <c r="F8" s="21" t="n"/>
      <c r="G8" s="21">
        <f>IF(AND(E8&lt;&gt;"",F8&lt;&gt;""),E8*F8,"")</f>
        <v/>
      </c>
    </row>
    <row r="9">
      <c r="F9" s="21" t="n"/>
      <c r="G9" s="21">
        <f>IF(AND(E9&lt;&gt;"",F9&lt;&gt;""),E9*F9,"")</f>
        <v/>
      </c>
    </row>
    <row r="10">
      <c r="F10" s="21" t="n"/>
      <c r="G10" s="21">
        <f>IF(AND(E10&lt;&gt;"",F10&lt;&gt;""),E10*F10,"")</f>
        <v/>
      </c>
    </row>
    <row r="11">
      <c r="F11" s="21" t="n"/>
      <c r="G11" s="21">
        <f>IF(AND(E11&lt;&gt;"",F11&lt;&gt;""),E11*F11,"")</f>
        <v/>
      </c>
    </row>
    <row r="12">
      <c r="F12" s="21" t="n"/>
      <c r="G12" s="21">
        <f>IF(AND(E12&lt;&gt;"",F12&lt;&gt;""),E12*F12,"")</f>
        <v/>
      </c>
    </row>
    <row r="13">
      <c r="F13" s="21" t="n"/>
      <c r="G13" s="21">
        <f>IF(AND(E13&lt;&gt;"",F13&lt;&gt;""),E13*F13,"")</f>
        <v/>
      </c>
    </row>
    <row r="14">
      <c r="F14" s="21" t="n"/>
      <c r="G14" s="21">
        <f>IF(AND(E14&lt;&gt;"",F14&lt;&gt;""),E14*F14,"")</f>
        <v/>
      </c>
    </row>
    <row r="15">
      <c r="F15" s="21" t="n"/>
      <c r="G15" s="21">
        <f>IF(AND(E15&lt;&gt;"",F15&lt;&gt;""),E15*F15,"")</f>
        <v/>
      </c>
    </row>
    <row r="16">
      <c r="F16" s="21" t="n"/>
      <c r="G16" s="21">
        <f>IF(AND(E16&lt;&gt;"",F16&lt;&gt;""),E16*F16,"")</f>
        <v/>
      </c>
    </row>
    <row r="17">
      <c r="F17" s="21" t="n"/>
      <c r="G17" s="21">
        <f>IF(AND(E17&lt;&gt;"",F17&lt;&gt;""),E17*F17,"")</f>
        <v/>
      </c>
    </row>
    <row r="18">
      <c r="F18" s="21" t="n"/>
      <c r="G18" s="21">
        <f>IF(AND(E18&lt;&gt;"",F18&lt;&gt;""),E18*F18,"")</f>
        <v/>
      </c>
    </row>
    <row r="19">
      <c r="F19" s="21" t="n"/>
      <c r="G19" s="21">
        <f>IF(AND(E19&lt;&gt;"",F19&lt;&gt;""),E19*F19,"")</f>
        <v/>
      </c>
    </row>
    <row r="20">
      <c r="F20" s="21" t="n"/>
      <c r="G20" s="21">
        <f>IF(AND(E20&lt;&gt;"",F20&lt;&gt;""),E20*F20,"")</f>
        <v/>
      </c>
    </row>
    <row r="21">
      <c r="F21" s="21" t="n"/>
      <c r="G21" s="21">
        <f>IF(AND(E21&lt;&gt;"",F21&lt;&gt;""),E21*F21,"")</f>
        <v/>
      </c>
    </row>
    <row r="22">
      <c r="F22" s="21" t="n"/>
      <c r="G22" s="21">
        <f>IF(AND(E22&lt;&gt;"",F22&lt;&gt;""),E22*F22,"")</f>
        <v/>
      </c>
    </row>
    <row r="23">
      <c r="F23" s="21" t="n"/>
      <c r="G23" s="21">
        <f>IF(AND(E23&lt;&gt;"",F23&lt;&gt;""),E23*F23,"")</f>
        <v/>
      </c>
    </row>
    <row r="24">
      <c r="F24" s="21" t="n"/>
      <c r="G24" s="21">
        <f>IF(AND(E24&lt;&gt;"",F24&lt;&gt;""),E24*F24,"")</f>
        <v/>
      </c>
    </row>
    <row r="25">
      <c r="F25" s="21" t="n"/>
      <c r="G25" s="21">
        <f>IF(AND(E25&lt;&gt;"",F25&lt;&gt;""),E25*F25,"")</f>
        <v/>
      </c>
    </row>
    <row r="26">
      <c r="F26" s="21" t="n"/>
      <c r="G26" s="21">
        <f>IF(AND(E26&lt;&gt;"",F26&lt;&gt;""),E26*F26,"")</f>
        <v/>
      </c>
    </row>
    <row r="27">
      <c r="F27" s="21" t="n"/>
      <c r="G27" s="21">
        <f>IF(AND(E27&lt;&gt;"",F27&lt;&gt;""),E27*F27,"")</f>
        <v/>
      </c>
    </row>
    <row r="28">
      <c r="F28" s="21" t="n"/>
      <c r="G28" s="21">
        <f>IF(AND(E28&lt;&gt;"",F28&lt;&gt;""),E28*F28,"")</f>
        <v/>
      </c>
    </row>
    <row r="29">
      <c r="F29" s="21" t="n"/>
      <c r="G29" s="21">
        <f>IF(AND(E29&lt;&gt;"",F29&lt;&gt;""),E29*F29,"")</f>
        <v/>
      </c>
    </row>
    <row r="30">
      <c r="F30" s="21" t="n"/>
      <c r="G30" s="21">
        <f>IF(AND(E30&lt;&gt;"",F30&lt;&gt;""),E30*F30,"")</f>
        <v/>
      </c>
    </row>
    <row r="31">
      <c r="F31" s="21" t="n"/>
      <c r="G31" s="21">
        <f>IF(AND(E31&lt;&gt;"",F31&lt;&gt;""),E31*F31,"")</f>
        <v/>
      </c>
    </row>
    <row r="32">
      <c r="F32" s="21" t="n"/>
      <c r="G32" s="21">
        <f>IF(AND(E32&lt;&gt;"",F32&lt;&gt;""),E32*F32,"")</f>
        <v/>
      </c>
    </row>
    <row r="33">
      <c r="F33" s="21" t="n"/>
      <c r="G33" s="21">
        <f>IF(AND(E33&lt;&gt;"",F33&lt;&gt;""),E33*F33,"")</f>
        <v/>
      </c>
    </row>
    <row r="34">
      <c r="F34" s="21" t="n"/>
      <c r="G34" s="21">
        <f>IF(AND(E34&lt;&gt;"",F34&lt;&gt;""),E34*F34,"")</f>
        <v/>
      </c>
    </row>
    <row r="35">
      <c r="F35" s="21" t="n"/>
      <c r="G35" s="21">
        <f>IF(AND(E35&lt;&gt;"",F35&lt;&gt;""),E35*F35,"")</f>
        <v/>
      </c>
    </row>
    <row r="36">
      <c r="F36" s="21" t="n"/>
      <c r="G36" s="21">
        <f>IF(AND(E36&lt;&gt;"",F36&lt;&gt;""),E36*F36,"")</f>
        <v/>
      </c>
    </row>
    <row r="37">
      <c r="F37" s="21" t="n"/>
      <c r="G37" s="21">
        <f>IF(AND(E37&lt;&gt;"",F37&lt;&gt;""),E37*F37,"")</f>
        <v/>
      </c>
    </row>
    <row r="38">
      <c r="F38" s="21" t="n"/>
      <c r="G38" s="21">
        <f>IF(AND(E38&lt;&gt;"",F38&lt;&gt;""),E38*F38,"")</f>
        <v/>
      </c>
    </row>
    <row r="39">
      <c r="F39" s="21" t="n"/>
      <c r="G39" s="21">
        <f>IF(AND(E39&lt;&gt;"",F39&lt;&gt;""),E39*F39,"")</f>
        <v/>
      </c>
    </row>
    <row r="40">
      <c r="F40" s="21" t="n"/>
      <c r="G40" s="21">
        <f>IF(AND(E40&lt;&gt;"",F40&lt;&gt;""),E40*F40,"")</f>
        <v/>
      </c>
    </row>
    <row r="41">
      <c r="F41" s="21" t="n"/>
      <c r="G41" s="21">
        <f>IF(AND(E41&lt;&gt;"",F41&lt;&gt;""),E41*F41,"")</f>
        <v/>
      </c>
    </row>
    <row r="42">
      <c r="F42" s="21" t="n"/>
      <c r="G42" s="21">
        <f>IF(AND(E42&lt;&gt;"",F42&lt;&gt;""),E42*F42,"")</f>
        <v/>
      </c>
    </row>
    <row r="43">
      <c r="F43" s="21" t="n"/>
      <c r="G43" s="21">
        <f>IF(AND(E43&lt;&gt;"",F43&lt;&gt;""),E43*F43,"")</f>
        <v/>
      </c>
    </row>
    <row r="44">
      <c r="F44" s="21" t="n"/>
      <c r="G44" s="21">
        <f>IF(AND(E44&lt;&gt;"",F44&lt;&gt;""),E44*F44,"")</f>
        <v/>
      </c>
    </row>
    <row r="45">
      <c r="F45" s="21" t="n"/>
      <c r="G45" s="21">
        <f>IF(AND(E45&lt;&gt;"",F45&lt;&gt;""),E45*F45,"")</f>
        <v/>
      </c>
    </row>
    <row r="46">
      <c r="F46" s="21" t="n"/>
      <c r="G46" s="21">
        <f>IF(AND(E46&lt;&gt;"",F46&lt;&gt;""),E46*F46,"")</f>
        <v/>
      </c>
    </row>
    <row r="47">
      <c r="F47" s="21" t="n"/>
      <c r="G47" s="21">
        <f>IF(AND(E47&lt;&gt;"",F47&lt;&gt;""),E47*F47,"")</f>
        <v/>
      </c>
    </row>
    <row r="48">
      <c r="F48" s="21" t="n"/>
      <c r="G48" s="21">
        <f>IF(AND(E48&lt;&gt;"",F48&lt;&gt;""),E48*F48,"")</f>
        <v/>
      </c>
    </row>
    <row r="49">
      <c r="F49" s="21" t="n"/>
      <c r="G49" s="21">
        <f>IF(AND(E49&lt;&gt;"",F49&lt;&gt;""),E49*F49,"")</f>
        <v/>
      </c>
    </row>
    <row r="50">
      <c r="F50" s="21" t="n"/>
      <c r="G50" s="21">
        <f>IF(AND(E50&lt;&gt;"",F50&lt;&gt;""),E50*F50,"")</f>
        <v/>
      </c>
    </row>
    <row r="51">
      <c r="F51" s="21" t="n"/>
      <c r="G51" s="21">
        <f>IF(AND(E51&lt;&gt;"",F51&lt;&gt;""),E51*F51,"")</f>
        <v/>
      </c>
    </row>
    <row r="52">
      <c r="F52" s="21" t="n"/>
      <c r="G52" s="21">
        <f>IF(AND(E52&lt;&gt;"",F52&lt;&gt;""),E52*F52,"")</f>
        <v/>
      </c>
    </row>
    <row r="53">
      <c r="F53" s="21" t="n"/>
      <c r="G53" s="21">
        <f>IF(AND(E53&lt;&gt;"",F53&lt;&gt;""),E53*F53,"")</f>
        <v/>
      </c>
    </row>
    <row r="54">
      <c r="F54" s="21" t="n"/>
      <c r="G54" s="21">
        <f>IF(AND(E54&lt;&gt;"",F54&lt;&gt;""),E54*F54,"")</f>
        <v/>
      </c>
    </row>
    <row r="55">
      <c r="F55" s="21" t="n"/>
      <c r="G55" s="21">
        <f>IF(AND(E55&lt;&gt;"",F55&lt;&gt;""),E55*F55,"")</f>
        <v/>
      </c>
    </row>
    <row r="56">
      <c r="F56" s="21" t="n"/>
      <c r="G56" s="21">
        <f>IF(AND(E56&lt;&gt;"",F56&lt;&gt;""),E56*F56,"")</f>
        <v/>
      </c>
    </row>
    <row r="57">
      <c r="F57" s="21" t="n"/>
      <c r="G57" s="21">
        <f>IF(AND(E57&lt;&gt;"",F57&lt;&gt;""),E57*F57,"")</f>
        <v/>
      </c>
    </row>
    <row r="58">
      <c r="F58" s="21" t="n"/>
      <c r="G58" s="21">
        <f>IF(AND(E58&lt;&gt;"",F58&lt;&gt;""),E58*F58,"")</f>
        <v/>
      </c>
    </row>
    <row r="59">
      <c r="F59" s="21" t="n"/>
      <c r="G59" s="21">
        <f>IF(AND(E59&lt;&gt;"",F59&lt;&gt;""),E59*F59,"")</f>
        <v/>
      </c>
    </row>
    <row r="60">
      <c r="F60" s="22" t="inlineStr">
        <is>
          <t>TOTAL</t>
        </is>
      </c>
      <c r="G60" s="23">
        <f>SUM(G4:G59)</f>
        <v/>
      </c>
    </row>
  </sheetData>
  <mergeCells count="1">
    <mergeCell ref="A1:K1"/>
  </mergeCells>
  <dataValidations count="2">
    <dataValidation sqref="B4:B59" showDropDown="0" showInputMessage="0" showErrorMessage="0" allowBlank="1" type="list">
      <formula1>"Human,Physical,Financial"</formula1>
    </dataValidation>
    <dataValidation sqref="H4:H59" showDropDown="0" showInputMessage="0" showErrorMessage="0" allowBlank="1" type="list">
      <formula1>"One-time,Ongoing"</formula1>
    </dataValidation>
  </dataValidation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13" customWidth="1" min="3" max="3"/>
    <col width="22" customWidth="1" min="4" max="4"/>
    <col width="13" customWidth="1" min="5" max="5"/>
    <col width="12" customWidth="1" min="6" max="6"/>
    <col width="12" customWidth="1" min="7" max="7"/>
    <col width="38" customWidth="1" min="8" max="8"/>
    <col width="16" customWidth="1" min="9" max="9"/>
  </cols>
  <sheetData>
    <row r="1">
      <c r="A1" s="10" t="inlineStr">
        <is>
          <t>What keeps this alive after go-live. Most programs stop here, which is why most programs fade. Assign an owner to every row or it will not happen.</t>
        </is>
      </c>
    </row>
    <row r="2"/>
    <row r="3" ht="44" customHeight="1">
      <c r="A3" s="6" t="inlineStr">
        <is>
          <t>Area</t>
        </is>
      </c>
      <c r="B3" s="7" t="inlineStr">
        <is>
          <t>What has to keep happening</t>
        </is>
      </c>
      <c r="C3" s="7" t="inlineStr">
        <is>
          <t>Cadence</t>
        </is>
      </c>
      <c r="D3" s="7" t="inlineStr">
        <is>
          <t>Owner after handoff</t>
        </is>
      </c>
      <c r="E3" s="7" t="inlineStr">
        <is>
          <t>In place (Y/N)</t>
        </is>
      </c>
      <c r="F3" s="7" t="inlineStr">
        <is>
          <t>First due</t>
        </is>
      </c>
      <c r="G3" s="7" t="inlineStr">
        <is>
          <t>Last done</t>
        </is>
      </c>
      <c r="H3" s="7" t="inlineStr">
        <is>
          <t>What tells you it stopped</t>
        </is>
      </c>
      <c r="I3" s="7" t="inlineStr">
        <is>
          <t>Escalate to</t>
        </is>
      </c>
    </row>
    <row r="4">
      <c r="A4" s="8" t="inlineStr">
        <is>
          <t>EXAMPLE - Communication</t>
        </is>
      </c>
      <c r="B4" s="9" t="inlineStr">
        <is>
          <t>Share what got retired this month, by name</t>
        </is>
      </c>
      <c r="C4" s="9" t="inlineStr">
        <is>
          <t>Monthly</t>
        </is>
      </c>
      <c r="D4" s="9" t="inlineStr">
        <is>
          <t>Group lead</t>
        </is>
      </c>
      <c r="E4" s="9" t="inlineStr">
        <is>
          <t>N</t>
        </is>
      </c>
      <c r="F4" s="9" t="inlineStr">
        <is>
          <t>2026-10-01</t>
        </is>
      </c>
      <c r="G4" s="9" t="inlineStr"/>
      <c r="H4" s="9" t="inlineStr">
        <is>
          <t>Nobody can name a task retired last month</t>
        </is>
      </c>
      <c r="I4" s="9" t="inlineStr">
        <is>
          <t>Sponsor</t>
        </is>
      </c>
    </row>
    <row r="5">
      <c r="A5" s="8" t="inlineStr">
        <is>
          <t>EXAMPLE - Metrics tracking</t>
        </is>
      </c>
      <c r="B5" s="9" t="inlineStr">
        <is>
          <t>Update tabs 8 and 12</t>
        </is>
      </c>
      <c r="C5" s="9" t="inlineStr">
        <is>
          <t>Monthly</t>
        </is>
      </c>
      <c r="D5" s="9" t="inlineStr">
        <is>
          <t>Change lead</t>
        </is>
      </c>
      <c r="E5" s="9" t="inlineStr">
        <is>
          <t>N</t>
        </is>
      </c>
      <c r="F5" s="9" t="inlineStr">
        <is>
          <t>2026-10-01</t>
        </is>
      </c>
      <c r="G5" s="9" t="inlineStr"/>
      <c r="H5" s="9" t="inlineStr">
        <is>
          <t>Two rounds missed</t>
        </is>
      </c>
      <c r="I5" s="9" t="inlineStr">
        <is>
          <t>Sponsor</t>
        </is>
      </c>
    </row>
    <row r="6">
      <c r="A6" s="8" t="inlineStr">
        <is>
          <t>EXAMPLE - Performance management</t>
        </is>
      </c>
      <c r="B6" s="9" t="inlineStr">
        <is>
          <t>AI skill use appears in the review conversation</t>
        </is>
      </c>
      <c r="C6" s="9" t="inlineStr">
        <is>
          <t>Per cycle</t>
        </is>
      </c>
      <c r="D6" s="9" t="inlineStr">
        <is>
          <t>People managers</t>
        </is>
      </c>
      <c r="E6" s="9" t="inlineStr">
        <is>
          <t>N</t>
        </is>
      </c>
      <c r="F6" s="9" t="inlineStr">
        <is>
          <t>2026-12-01</t>
        </is>
      </c>
      <c r="G6" s="9" t="inlineStr"/>
      <c r="H6" s="9" t="inlineStr">
        <is>
          <t>It is not mentioned in any review</t>
        </is>
      </c>
      <c r="I6" s="9" t="inlineStr">
        <is>
          <t>HR</t>
        </is>
      </c>
    </row>
    <row r="7">
      <c r="A7" s="8" t="inlineStr">
        <is>
          <t>EXAMPLE - Rewards and recognition</t>
        </is>
      </c>
      <c r="B7" s="9" t="inlineStr">
        <is>
          <t>Name the person whose skill everyone now runs</t>
        </is>
      </c>
      <c r="C7" s="9" t="inlineStr">
        <is>
          <t>Monthly</t>
        </is>
      </c>
      <c r="D7" s="9" t="inlineStr">
        <is>
          <t>Sponsor</t>
        </is>
      </c>
      <c r="E7" s="9" t="inlineStr">
        <is>
          <t>N</t>
        </is>
      </c>
      <c r="F7" s="9" t="inlineStr">
        <is>
          <t>2026-10-01</t>
        </is>
      </c>
      <c r="G7" s="9" t="inlineStr"/>
      <c r="H7" s="9" t="inlineStr">
        <is>
          <t>The same person builds everything and nobody says so</t>
        </is>
      </c>
      <c r="I7" s="9" t="inlineStr">
        <is>
          <t>Sponsor</t>
        </is>
      </c>
    </row>
    <row r="8">
      <c r="A8" s="8" t="inlineStr">
        <is>
          <t>EXAMPLE - Sustaining ownership</t>
        </is>
      </c>
      <c r="B8" s="9" t="inlineStr">
        <is>
          <t>Specialist check-in, one to two hours</t>
        </is>
      </c>
      <c r="C8" s="9" t="inlineStr">
        <is>
          <t>Monthly</t>
        </is>
      </c>
      <c r="D8" s="9" t="inlineStr">
        <is>
          <t>AI Process Specialist</t>
        </is>
      </c>
      <c r="E8" s="9" t="inlineStr">
        <is>
          <t>N</t>
        </is>
      </c>
      <c r="F8" s="9" t="inlineStr">
        <is>
          <t>2026-10-01</t>
        </is>
      </c>
      <c r="G8" s="9" t="inlineStr"/>
      <c r="H8" s="9" t="inlineStr">
        <is>
          <t>Two months without one</t>
        </is>
      </c>
      <c r="I8" s="9" t="inlineStr">
        <is>
          <t>Change lead</t>
        </is>
      </c>
    </row>
    <row r="9">
      <c r="A9" s="8" t="inlineStr">
        <is>
          <t>EXAMPLE - Continuous improvement</t>
        </is>
      </c>
      <c r="B9" s="9" t="inlineStr">
        <is>
          <t>Re-run the friction list. What hurts now?</t>
        </is>
      </c>
      <c r="C9" s="9" t="inlineStr">
        <is>
          <t>Quarterly</t>
        </is>
      </c>
      <c r="D9" s="9" t="inlineStr">
        <is>
          <t>Group lead</t>
        </is>
      </c>
      <c r="E9" s="9" t="inlineStr">
        <is>
          <t>N</t>
        </is>
      </c>
      <c r="F9" s="9" t="inlineStr">
        <is>
          <t>2026-12-01</t>
        </is>
      </c>
      <c r="G9" s="9" t="inlineStr"/>
      <c r="H9" s="9" t="inlineStr">
        <is>
          <t>The friction list has not changed in six months</t>
        </is>
      </c>
      <c r="I9" s="9" t="inlineStr">
        <is>
          <t>Change lead</t>
        </is>
      </c>
    </row>
  </sheetData>
  <mergeCells count="1">
    <mergeCell ref="A1:I1"/>
  </mergeCells>
  <dataValidations count="2">
    <dataValidation sqref="E4:E40" showDropDown="0" showInputMessage="0" showErrorMessage="0" allowBlank="1" type="list">
      <formula1>"Y,N"</formula1>
    </dataValidation>
    <dataValidation sqref="C4:C40" showDropDown="0" showInputMessage="0" showErrorMessage="0" allowBlank="1" type="list">
      <formula1>"Weekly,Monthly,Quarterly,Per cycle"</formula1>
    </dataValidation>
  </dataValidation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18" customWidth="1" min="3" max="3"/>
    <col width="44" customWidth="1" min="4" max="4"/>
    <col width="14" customWidth="1" min="5" max="5"/>
    <col width="14" customWidth="1" min="6" max="6"/>
    <col width="52" customWidth="1" min="7" max="7"/>
    <col width="34" customWidth="1" min="8" max="8"/>
    <col width="20" customWidth="1" min="9" max="9"/>
  </cols>
  <sheetData>
    <row r="1" ht="42" customHeight="1">
      <c r="A1" s="18" t="inlineStr">
        <is>
          <t>Manager</t>
        </is>
      </c>
      <c r="B1" s="18" t="inlineStr">
        <is>
          <t>Team</t>
        </is>
      </c>
      <c r="C1" s="18" t="inlineStr">
        <is>
          <t>CLARC role</t>
        </is>
      </c>
      <c r="D1" s="18" t="inlineStr">
        <is>
          <t>What they must do</t>
        </is>
      </c>
      <c r="E1" s="18" t="inlineStr">
        <is>
          <t>By when</t>
        </is>
      </c>
      <c r="F1" s="18" t="inlineStr">
        <is>
          <t>Status</t>
        </is>
      </c>
      <c r="G1" s="19" t="inlineStr">
        <is>
          <t>The AI ask, in their words</t>
        </is>
      </c>
      <c r="H1" s="19" t="inlineStr">
        <is>
          <t>Skill they run themselves</t>
        </is>
      </c>
      <c r="I1" s="19" t="inlineStr">
        <is>
          <t>Did their team adopt?</t>
        </is>
      </c>
    </row>
    <row r="2">
      <c r="A2" s="24" t="inlineStr">
        <is>
          <t>EXAMPLE - M. Ruiz</t>
        </is>
      </c>
      <c r="B2" s="25" t="inlineStr">
        <is>
          <t>Finance Shared Svcs</t>
        </is>
      </c>
      <c r="C2" s="25" t="inlineStr">
        <is>
          <t>Communicator</t>
        </is>
      </c>
      <c r="D2" s="25" t="inlineStr">
        <is>
          <t>Say the division of labor out loud in the team meeting, in his own words</t>
        </is>
      </c>
      <c r="E2" s="25" t="inlineStr">
        <is>
          <t>2026-08-28</t>
        </is>
      </c>
      <c r="F2" s="25" t="inlineStr">
        <is>
          <t>Planned</t>
        </is>
      </c>
      <c r="G2" s="25" t="inlineStr">
        <is>
          <t>Nobody here is being replaced. The assembly work goes, the judgement stays.</t>
        </is>
      </c>
      <c r="H2" s="25" t="inlineStr">
        <is>
          <t>Dashboard</t>
        </is>
      </c>
      <c r="I2" s="25" t="inlineStr"/>
    </row>
    <row r="3">
      <c r="A3" s="24" t="inlineStr">
        <is>
          <t>EXAMPLE - D. Whitfield</t>
        </is>
      </c>
      <c r="B3" s="25" t="inlineStr">
        <is>
          <t>Customer Operations</t>
        </is>
      </c>
      <c r="C3" s="25" t="inlineStr">
        <is>
          <t>Coach</t>
        </is>
      </c>
      <c r="D3" s="25" t="inlineStr">
        <is>
          <t>Sit with the two people who have not run a skill yet, one on one</t>
        </is>
      </c>
      <c r="E3" s="25" t="inlineStr">
        <is>
          <t>2026-09-04</t>
        </is>
      </c>
      <c r="F3" s="25" t="inlineStr">
        <is>
          <t>In progress</t>
        </is>
      </c>
      <c r="G3" s="25" t="inlineStr">
        <is>
          <t>Not a performance conversation. Ask what they tried and where it broke.</t>
        </is>
      </c>
      <c r="H3" s="25" t="inlineStr">
        <is>
          <t>Weekly status rollup</t>
        </is>
      </c>
      <c r="I3" s="25" t="inlineStr">
        <is>
          <t>Partial</t>
        </is>
      </c>
    </row>
    <row r="4">
      <c r="A4" s="24" t="inlineStr">
        <is>
          <t>EXAMPLE - T. Okafor</t>
        </is>
      </c>
      <c r="B4" s="25" t="inlineStr">
        <is>
          <t>Customer Operations</t>
        </is>
      </c>
      <c r="C4" s="25" t="inlineStr">
        <is>
          <t>Resistance manager</t>
        </is>
      </c>
      <c r="D4" s="25" t="inlineStr">
        <is>
          <t>Bring the "this is going to take my job" pushback back to the CM, named and specific</t>
        </is>
      </c>
      <c r="E4" s="25" t="inlineStr">
        <is>
          <t>2026-09-04</t>
        </is>
      </c>
      <c r="F4" s="25" t="inlineStr">
        <is>
          <t>Done</t>
        </is>
      </c>
      <c r="G4" s="25" t="inlineStr">
        <is>
          <t>Log it in the Resistance Log so it gets answered, not managed around.</t>
        </is>
      </c>
      <c r="H4" s="25" t="inlineStr">
        <is>
          <t>Dashboard</t>
        </is>
      </c>
      <c r="I4" s="25" t="inlineStr">
        <is>
          <t>Y</t>
        </is>
      </c>
    </row>
  </sheetData>
  <dataValidations count="3">
    <dataValidation sqref="C2:C400" showDropDown="0" showInputMessage="0" showErrorMessage="0" allowBlank="1" type="list">
      <formula1>"Communicator,Liaison,Advocate,Resistance manager,Coach"</formula1>
    </dataValidation>
    <dataValidation sqref="F2:F400" showDropDown="0" showInputMessage="0" showErrorMessage="0" allowBlank="1" type="list">
      <formula1>"Planned,In progress,Done,Blocked"</formula1>
    </dataValidation>
    <dataValidation sqref="I2:I400" showDropDown="0" showInputMessage="0" showErrorMessage="0" allowBlank="1" type="list">
      <formula1>"Y,Partial,N"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48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4" customWidth="1" min="11" max="11"/>
    <col width="20" customWidth="1" min="12" max="12"/>
    <col width="20" customWidth="1" min="13" max="13"/>
    <col width="34" customWidth="1" min="14" max="14"/>
  </cols>
  <sheetData>
    <row r="1" ht="42" customHeight="1">
      <c r="A1" s="6" t="inlineStr">
        <is>
          <t>Friction ID</t>
        </is>
      </c>
      <c r="B1" s="6" t="inlineStr">
        <is>
          <t>Team / Group</t>
        </is>
      </c>
      <c r="C1" s="6" t="inlineStr">
        <is>
          <t>What they explain to each other most often</t>
        </is>
      </c>
      <c r="D1" s="6" t="inlineStr">
        <is>
          <t>Who explains it</t>
        </is>
      </c>
      <c r="E1" s="6" t="inlineStr">
        <is>
          <t>Times per week</t>
        </is>
      </c>
      <c r="F1" s="6" t="inlineStr">
        <is>
          <t>Minutes per time</t>
        </is>
      </c>
      <c r="G1" s="6" t="inlineStr">
        <is>
          <t>Hours per month</t>
        </is>
      </c>
      <c r="H1" s="6" t="inlineStr">
        <is>
          <t>Named on</t>
        </is>
      </c>
      <c r="I1" s="6" t="inlineStr">
        <is>
          <t>Priority</t>
        </is>
      </c>
      <c r="J1" s="6" t="inlineStr">
        <is>
          <t>Owner</t>
        </is>
      </c>
      <c r="K1" s="7" t="inlineStr">
        <is>
          <t>Maps to Question (Reading in / Finding / Delivering)</t>
        </is>
      </c>
      <c r="L1" s="7" t="inlineStr">
        <is>
          <t>Skill Built? (Y/N)</t>
        </is>
      </c>
      <c r="M1" s="7" t="inlineStr">
        <is>
          <t>Skill ID</t>
        </is>
      </c>
      <c r="N1" s="7" t="inlineStr">
        <is>
          <t>Notes</t>
        </is>
      </c>
    </row>
    <row r="2">
      <c r="A2" s="8" t="inlineStr">
        <is>
          <t>EXAMPLE-P1</t>
        </is>
      </c>
      <c r="B2" s="9" t="inlineStr">
        <is>
          <t>Finance Shared Svcs</t>
        </is>
      </c>
      <c r="C2" s="9" t="inlineStr">
        <is>
          <t>How to write the month-end variance narrative</t>
        </is>
      </c>
      <c r="D2" s="9" t="inlineStr">
        <is>
          <t>Senior analyst</t>
        </is>
      </c>
      <c r="E2" s="9" t="n">
        <v>1</v>
      </c>
      <c r="F2" s="9" t="n">
        <v>240</v>
      </c>
      <c r="G2" s="9">
        <f>IF(AND(E2&lt;&gt;"",F2&lt;&gt;""),ROUND(E2*F2*4.33/60,1),"")</f>
        <v/>
      </c>
      <c r="H2" s="9" t="inlineStr">
        <is>
          <t>2026-08-24</t>
        </is>
      </c>
      <c r="I2" s="9" t="inlineStr">
        <is>
          <t>High</t>
        </is>
      </c>
      <c r="J2" s="9" t="inlineStr">
        <is>
          <t>CM</t>
        </is>
      </c>
      <c r="K2" s="9" t="inlineStr">
        <is>
          <t>Delivering</t>
        </is>
      </c>
      <c r="L2" s="9" t="inlineStr">
        <is>
          <t>Y</t>
        </is>
      </c>
      <c r="M2" s="9" t="inlineStr">
        <is>
          <t>SKL-001</t>
        </is>
      </c>
      <c r="N2" s="9" t="inlineStr">
        <is>
          <t>Named in first 10 minutes of asking.</t>
        </is>
      </c>
    </row>
    <row r="3">
      <c r="A3" s="8" t="inlineStr">
        <is>
          <t>EXAMPLE-P2</t>
        </is>
      </c>
      <c r="B3" s="9" t="inlineStr">
        <is>
          <t>Customer Operations</t>
        </is>
      </c>
      <c r="C3" s="9" t="inlineStr">
        <is>
          <t>Where the current approved template version lives</t>
        </is>
      </c>
      <c r="D3" s="9" t="inlineStr">
        <is>
          <t>Coordinator</t>
        </is>
      </c>
      <c r="E3" s="9" t="n">
        <v>6</v>
      </c>
      <c r="F3" s="9" t="n">
        <v>10</v>
      </c>
      <c r="G3" s="9">
        <f>IF(AND(E3&lt;&gt;"",F3&lt;&gt;""),ROUND(E3*F3*4.33/60,1),"")</f>
        <v/>
      </c>
      <c r="H3" s="9" t="inlineStr">
        <is>
          <t>2026-08-24</t>
        </is>
      </c>
      <c r="I3" s="9" t="inlineStr">
        <is>
          <t>Med</t>
        </is>
      </c>
      <c r="J3" s="9" t="inlineStr">
        <is>
          <t>CM</t>
        </is>
      </c>
      <c r="K3" s="9" t="inlineStr">
        <is>
          <t>Finding</t>
        </is>
      </c>
      <c r="L3" s="9" t="inlineStr">
        <is>
          <t>N</t>
        </is>
      </c>
      <c r="M3" s="9" t="inlineStr"/>
      <c r="N3" s="9" t="inlineStr">
        <is>
          <t>Same question, six times a week, three different people.</t>
        </is>
      </c>
    </row>
    <row r="4">
      <c r="A4" s="8" t="inlineStr">
        <is>
          <t>EXAMPLE-P3</t>
        </is>
      </c>
      <c r="B4" s="9" t="inlineStr">
        <is>
          <t>Customer Operations</t>
        </is>
      </c>
      <c r="C4" s="9" t="inlineStr">
        <is>
          <t>What actually needs me before the first meeting</t>
        </is>
      </c>
      <c r="D4" s="9" t="inlineStr">
        <is>
          <t>Everyone</t>
        </is>
      </c>
      <c r="E4" s="9" t="n">
        <v>5</v>
      </c>
      <c r="F4" s="9" t="n">
        <v>35</v>
      </c>
      <c r="G4" s="9">
        <f>IF(AND(E4&lt;&gt;"",F4&lt;&gt;""),ROUND(E4*F4*4.33/60,1),"")</f>
        <v/>
      </c>
      <c r="H4" s="9" t="inlineStr">
        <is>
          <t>2026-08-24</t>
        </is>
      </c>
      <c r="I4" s="9" t="inlineStr">
        <is>
          <t>High</t>
        </is>
      </c>
      <c r="J4" s="9" t="inlineStr">
        <is>
          <t>AI Process Specialist</t>
        </is>
      </c>
      <c r="K4" s="9" t="inlineStr">
        <is>
          <t>Reading in</t>
        </is>
      </c>
      <c r="L4" s="9" t="inlineStr">
        <is>
          <t>Y</t>
        </is>
      </c>
      <c r="M4" s="9" t="inlineStr">
        <is>
          <t>SKL-002</t>
        </is>
      </c>
      <c r="N4" s="9" t="inlineStr"/>
    </row>
    <row r="5">
      <c r="G5">
        <f>IF(AND(E5&lt;&gt;"",F5&lt;&gt;""),ROUND(E5*F5*4.33/60,1),"")</f>
        <v/>
      </c>
    </row>
    <row r="6">
      <c r="G6">
        <f>IF(AND(E6&lt;&gt;"",F6&lt;&gt;""),ROUND(E6*F6*4.33/60,1),"")</f>
        <v/>
      </c>
    </row>
    <row r="7">
      <c r="G7">
        <f>IF(AND(E7&lt;&gt;"",F7&lt;&gt;""),ROUND(E7*F7*4.33/60,1),"")</f>
        <v/>
      </c>
    </row>
    <row r="8">
      <c r="G8">
        <f>IF(AND(E8&lt;&gt;"",F8&lt;&gt;""),ROUND(E8*F8*4.33/60,1),"")</f>
        <v/>
      </c>
    </row>
    <row r="9">
      <c r="G9">
        <f>IF(AND(E9&lt;&gt;"",F9&lt;&gt;""),ROUND(E9*F9*4.33/60,1),"")</f>
        <v/>
      </c>
    </row>
    <row r="10">
      <c r="G10">
        <f>IF(AND(E10&lt;&gt;"",F10&lt;&gt;""),ROUND(E10*F10*4.33/60,1),"")</f>
        <v/>
      </c>
    </row>
    <row r="11">
      <c r="G11">
        <f>IF(AND(E11&lt;&gt;"",F11&lt;&gt;""),ROUND(E11*F11*4.33/60,1),"")</f>
        <v/>
      </c>
    </row>
    <row r="12">
      <c r="G12">
        <f>IF(AND(E12&lt;&gt;"",F12&lt;&gt;""),ROUND(E12*F12*4.33/60,1),"")</f>
        <v/>
      </c>
    </row>
    <row r="13">
      <c r="G13">
        <f>IF(AND(E13&lt;&gt;"",F13&lt;&gt;""),ROUND(E13*F13*4.33/60,1),"")</f>
        <v/>
      </c>
    </row>
    <row r="14">
      <c r="G14">
        <f>IF(AND(E14&lt;&gt;"",F14&lt;&gt;""),ROUND(E14*F14*4.33/60,1),"")</f>
        <v/>
      </c>
    </row>
    <row r="15">
      <c r="G15">
        <f>IF(AND(E15&lt;&gt;"",F15&lt;&gt;""),ROUND(E15*F15*4.33/60,1),"")</f>
        <v/>
      </c>
    </row>
    <row r="16">
      <c r="G16">
        <f>IF(AND(E16&lt;&gt;"",F16&lt;&gt;""),ROUND(E16*F16*4.33/60,1),"")</f>
        <v/>
      </c>
    </row>
    <row r="17">
      <c r="G17">
        <f>IF(AND(E17&lt;&gt;"",F17&lt;&gt;""),ROUND(E17*F17*4.33/60,1),"")</f>
        <v/>
      </c>
    </row>
    <row r="18">
      <c r="G18">
        <f>IF(AND(E18&lt;&gt;"",F18&lt;&gt;""),ROUND(E18*F18*4.33/60,1),"")</f>
        <v/>
      </c>
    </row>
    <row r="19">
      <c r="G19">
        <f>IF(AND(E19&lt;&gt;"",F19&lt;&gt;""),ROUND(E19*F19*4.33/60,1),"")</f>
        <v/>
      </c>
    </row>
    <row r="20">
      <c r="G20">
        <f>IF(AND(E20&lt;&gt;"",F20&lt;&gt;""),ROUND(E20*F20*4.33/60,1),"")</f>
        <v/>
      </c>
    </row>
    <row r="21">
      <c r="G21">
        <f>IF(AND(E21&lt;&gt;"",F21&lt;&gt;""),ROUND(E21*F21*4.33/60,1),"")</f>
        <v/>
      </c>
    </row>
    <row r="22">
      <c r="G22">
        <f>IF(AND(E22&lt;&gt;"",F22&lt;&gt;""),ROUND(E22*F22*4.33/60,1),"")</f>
        <v/>
      </c>
    </row>
    <row r="23">
      <c r="G23">
        <f>IF(AND(E23&lt;&gt;"",F23&lt;&gt;""),ROUND(E23*F23*4.33/60,1),"")</f>
        <v/>
      </c>
    </row>
    <row r="24">
      <c r="G24">
        <f>IF(AND(E24&lt;&gt;"",F24&lt;&gt;""),ROUND(E24*F24*4.33/60,1),"")</f>
        <v/>
      </c>
    </row>
    <row r="25">
      <c r="G25">
        <f>IF(AND(E25&lt;&gt;"",F25&lt;&gt;""),ROUND(E25*F25*4.33/60,1),"")</f>
        <v/>
      </c>
    </row>
    <row r="26">
      <c r="G26">
        <f>IF(AND(E26&lt;&gt;"",F26&lt;&gt;""),ROUND(E26*F26*4.33/60,1),"")</f>
        <v/>
      </c>
    </row>
    <row r="27">
      <c r="G27">
        <f>IF(AND(E27&lt;&gt;"",F27&lt;&gt;""),ROUND(E27*F27*4.33/60,1),"")</f>
        <v/>
      </c>
    </row>
    <row r="28">
      <c r="G28">
        <f>IF(AND(E28&lt;&gt;"",F28&lt;&gt;""),ROUND(E28*F28*4.33/60,1),"")</f>
        <v/>
      </c>
    </row>
    <row r="29">
      <c r="G29">
        <f>IF(AND(E29&lt;&gt;"",F29&lt;&gt;""),ROUND(E29*F29*4.33/60,1),"")</f>
        <v/>
      </c>
    </row>
    <row r="30">
      <c r="G30">
        <f>IF(AND(E30&lt;&gt;"",F30&lt;&gt;""),ROUND(E30*F30*4.33/60,1),"")</f>
        <v/>
      </c>
    </row>
    <row r="31">
      <c r="G31">
        <f>IF(AND(E31&lt;&gt;"",F31&lt;&gt;""),ROUND(E31*F31*4.33/60,1),"")</f>
        <v/>
      </c>
    </row>
    <row r="32">
      <c r="G32">
        <f>IF(AND(E32&lt;&gt;"",F32&lt;&gt;""),ROUND(E32*F32*4.33/60,1),"")</f>
        <v/>
      </c>
    </row>
    <row r="33">
      <c r="G33">
        <f>IF(AND(E33&lt;&gt;"",F33&lt;&gt;""),ROUND(E33*F33*4.33/60,1),"")</f>
        <v/>
      </c>
    </row>
    <row r="34">
      <c r="G34">
        <f>IF(AND(E34&lt;&gt;"",F34&lt;&gt;""),ROUND(E34*F34*4.33/60,1),"")</f>
        <v/>
      </c>
    </row>
    <row r="35">
      <c r="G35">
        <f>IF(AND(E35&lt;&gt;"",F35&lt;&gt;""),ROUND(E35*F35*4.33/60,1),"")</f>
        <v/>
      </c>
    </row>
    <row r="36">
      <c r="G36">
        <f>IF(AND(E36&lt;&gt;"",F36&lt;&gt;""),ROUND(E36*F36*4.33/60,1),"")</f>
        <v/>
      </c>
    </row>
    <row r="37">
      <c r="G37">
        <f>IF(AND(E37&lt;&gt;"",F37&lt;&gt;""),ROUND(E37*F37*4.33/60,1),"")</f>
        <v/>
      </c>
    </row>
    <row r="38">
      <c r="G38">
        <f>IF(AND(E38&lt;&gt;"",F38&lt;&gt;""),ROUND(E38*F38*4.33/60,1),"")</f>
        <v/>
      </c>
    </row>
    <row r="39">
      <c r="G39">
        <f>IF(AND(E39&lt;&gt;"",F39&lt;&gt;""),ROUND(E39*F39*4.33/60,1),"")</f>
        <v/>
      </c>
    </row>
    <row r="40">
      <c r="G40">
        <f>IF(AND(E40&lt;&gt;"",F40&lt;&gt;""),ROUND(E40*F40*4.33/60,1),"")</f>
        <v/>
      </c>
    </row>
    <row r="41">
      <c r="G41">
        <f>IF(AND(E41&lt;&gt;"",F41&lt;&gt;""),ROUND(E41*F41*4.33/60,1),"")</f>
        <v/>
      </c>
    </row>
    <row r="42">
      <c r="G42">
        <f>IF(AND(E42&lt;&gt;"",F42&lt;&gt;""),ROUND(E42*F42*4.33/60,1),"")</f>
        <v/>
      </c>
    </row>
    <row r="43">
      <c r="G43">
        <f>IF(AND(E43&lt;&gt;"",F43&lt;&gt;""),ROUND(E43*F43*4.33/60,1),"")</f>
        <v/>
      </c>
    </row>
    <row r="44">
      <c r="G44">
        <f>IF(AND(E44&lt;&gt;"",F44&lt;&gt;""),ROUND(E44*F44*4.33/60,1),"")</f>
        <v/>
      </c>
    </row>
    <row r="45">
      <c r="G45">
        <f>IF(AND(E45&lt;&gt;"",F45&lt;&gt;""),ROUND(E45*F45*4.33/60,1),"")</f>
        <v/>
      </c>
    </row>
    <row r="46">
      <c r="G46">
        <f>IF(AND(E46&lt;&gt;"",F46&lt;&gt;""),ROUND(E46*F46*4.33/60,1),"")</f>
        <v/>
      </c>
    </row>
    <row r="47">
      <c r="G47">
        <f>IF(AND(E47&lt;&gt;"",F47&lt;&gt;""),ROUND(E47*F47*4.33/60,1),"")</f>
        <v/>
      </c>
    </row>
    <row r="48">
      <c r="G48">
        <f>IF(AND(E48&lt;&gt;"",F48&lt;&gt;""),ROUND(E48*F48*4.33/60,1),"")</f>
        <v/>
      </c>
    </row>
    <row r="49">
      <c r="G49">
        <f>IF(AND(E49&lt;&gt;"",F49&lt;&gt;""),ROUND(E49*F49*4.33/60,1),"")</f>
        <v/>
      </c>
    </row>
    <row r="50">
      <c r="G50">
        <f>IF(AND(E50&lt;&gt;"",F50&lt;&gt;""),ROUND(E50*F50*4.33/60,1),"")</f>
        <v/>
      </c>
    </row>
    <row r="51">
      <c r="G51">
        <f>IF(AND(E51&lt;&gt;"",F51&lt;&gt;""),ROUND(E51*F51*4.33/60,1),"")</f>
        <v/>
      </c>
    </row>
    <row r="52">
      <c r="G52">
        <f>IF(AND(E52&lt;&gt;"",F52&lt;&gt;""),ROUND(E52*F52*4.33/60,1),"")</f>
        <v/>
      </c>
    </row>
    <row r="53">
      <c r="G53">
        <f>IF(AND(E53&lt;&gt;"",F53&lt;&gt;""),ROUND(E53*F53*4.33/60,1),"")</f>
        <v/>
      </c>
    </row>
    <row r="54">
      <c r="G54">
        <f>IF(AND(E54&lt;&gt;"",F54&lt;&gt;""),ROUND(E54*F54*4.33/60,1),"")</f>
        <v/>
      </c>
    </row>
    <row r="55">
      <c r="G55">
        <f>IF(AND(E55&lt;&gt;"",F55&lt;&gt;""),ROUND(E55*F55*4.33/60,1),"")</f>
        <v/>
      </c>
    </row>
    <row r="56">
      <c r="G56">
        <f>IF(AND(E56&lt;&gt;"",F56&lt;&gt;""),ROUND(E56*F56*4.33/60,1),"")</f>
        <v/>
      </c>
    </row>
    <row r="57">
      <c r="G57">
        <f>IF(AND(E57&lt;&gt;"",F57&lt;&gt;""),ROUND(E57*F57*4.33/60,1),"")</f>
        <v/>
      </c>
    </row>
    <row r="58">
      <c r="G58">
        <f>IF(AND(E58&lt;&gt;"",F58&lt;&gt;""),ROUND(E58*F58*4.33/60,1),"")</f>
        <v/>
      </c>
    </row>
    <row r="59">
      <c r="G59">
        <f>IF(AND(E59&lt;&gt;"",F59&lt;&gt;""),ROUND(E59*F59*4.33/60,1),"")</f>
        <v/>
      </c>
    </row>
    <row r="60">
      <c r="G60">
        <f>IF(AND(E60&lt;&gt;"",F60&lt;&gt;""),ROUND(E60*F60*4.33/60,1),"")</f>
        <v/>
      </c>
    </row>
    <row r="61">
      <c r="G61">
        <f>IF(AND(E61&lt;&gt;"",F61&lt;&gt;""),ROUND(E61*F61*4.33/60,1),"")</f>
        <v/>
      </c>
    </row>
    <row r="62">
      <c r="G62">
        <f>IF(AND(E62&lt;&gt;"",F62&lt;&gt;""),ROUND(E62*F62*4.33/60,1),"")</f>
        <v/>
      </c>
    </row>
    <row r="63">
      <c r="G63">
        <f>IF(AND(E63&lt;&gt;"",F63&lt;&gt;""),ROUND(E63*F63*4.33/60,1),"")</f>
        <v/>
      </c>
    </row>
    <row r="64">
      <c r="G64">
        <f>IF(AND(E64&lt;&gt;"",F64&lt;&gt;""),ROUND(E64*F64*4.33/60,1),"")</f>
        <v/>
      </c>
    </row>
    <row r="65">
      <c r="G65">
        <f>IF(AND(E65&lt;&gt;"",F65&lt;&gt;""),ROUND(E65*F65*4.33/60,1),"")</f>
        <v/>
      </c>
    </row>
    <row r="66">
      <c r="G66">
        <f>IF(AND(E66&lt;&gt;"",F66&lt;&gt;""),ROUND(E66*F66*4.33/60,1),"")</f>
        <v/>
      </c>
    </row>
    <row r="67">
      <c r="G67">
        <f>IF(AND(E67&lt;&gt;"",F67&lt;&gt;""),ROUND(E67*F67*4.33/60,1),"")</f>
        <v/>
      </c>
    </row>
    <row r="68">
      <c r="G68">
        <f>IF(AND(E68&lt;&gt;"",F68&lt;&gt;""),ROUND(E68*F68*4.33/60,1),"")</f>
        <v/>
      </c>
    </row>
    <row r="69">
      <c r="G69">
        <f>IF(AND(E69&lt;&gt;"",F69&lt;&gt;""),ROUND(E69*F69*4.33/60,1),"")</f>
        <v/>
      </c>
    </row>
    <row r="70">
      <c r="G70">
        <f>IF(AND(E70&lt;&gt;"",F70&lt;&gt;""),ROUND(E70*F70*4.33/60,1),"")</f>
        <v/>
      </c>
    </row>
    <row r="71">
      <c r="G71">
        <f>IF(AND(E71&lt;&gt;"",F71&lt;&gt;""),ROUND(E71*F71*4.33/60,1),"")</f>
        <v/>
      </c>
    </row>
    <row r="72">
      <c r="G72">
        <f>IF(AND(E72&lt;&gt;"",F72&lt;&gt;""),ROUND(E72*F72*4.33/60,1),"")</f>
        <v/>
      </c>
    </row>
    <row r="73">
      <c r="G73">
        <f>IF(AND(E73&lt;&gt;"",F73&lt;&gt;""),ROUND(E73*F73*4.33/60,1),"")</f>
        <v/>
      </c>
    </row>
    <row r="74">
      <c r="G74">
        <f>IF(AND(E74&lt;&gt;"",F74&lt;&gt;""),ROUND(E74*F74*4.33/60,1),"")</f>
        <v/>
      </c>
    </row>
    <row r="75">
      <c r="G75">
        <f>IF(AND(E75&lt;&gt;"",F75&lt;&gt;""),ROUND(E75*F75*4.33/60,1),"")</f>
        <v/>
      </c>
    </row>
    <row r="76">
      <c r="G76">
        <f>IF(AND(E76&lt;&gt;"",F76&lt;&gt;""),ROUND(E76*F76*4.33/60,1),"")</f>
        <v/>
      </c>
    </row>
    <row r="77">
      <c r="G77">
        <f>IF(AND(E77&lt;&gt;"",F77&lt;&gt;""),ROUND(E77*F77*4.33/60,1),"")</f>
        <v/>
      </c>
    </row>
    <row r="78">
      <c r="G78">
        <f>IF(AND(E78&lt;&gt;"",F78&lt;&gt;""),ROUND(E78*F78*4.33/60,1),"")</f>
        <v/>
      </c>
    </row>
    <row r="79">
      <c r="G79">
        <f>IF(AND(E79&lt;&gt;"",F79&lt;&gt;""),ROUND(E79*F79*4.33/60,1),"")</f>
        <v/>
      </c>
    </row>
    <row r="80"/>
    <row r="81">
      <c r="F81" s="16" t="inlineStr">
        <is>
          <t>TOTAL HOURS PER MONTH</t>
        </is>
      </c>
      <c r="G81" s="17">
        <f>ROUND(SUM(G2:G80),1)</f>
        <v/>
      </c>
    </row>
  </sheetData>
  <dataValidations count="6">
    <dataValidation sqref="I4:I60" showDropDown="0" showInputMessage="0" showErrorMessage="0" allowBlank="1" type="list">
      <formula1>"High,Med,Low"</formula1>
    </dataValidation>
    <dataValidation sqref="K4:K60" showDropDown="0" showInputMessage="0" showErrorMessage="0" allowBlank="1" type="list">
      <formula1>"Reading in,Finding,Delivering"</formula1>
    </dataValidation>
    <dataValidation sqref="L4:L60" showDropDown="0" showInputMessage="0" showErrorMessage="0" allowBlank="1" type="list">
      <formula1>"Y,N"</formula1>
    </dataValidation>
    <dataValidation sqref="I2:I80" showDropDown="0" showInputMessage="0" showErrorMessage="0" allowBlank="1" type="list">
      <formula1>"High,Med,Low"</formula1>
    </dataValidation>
    <dataValidation sqref="K2:K80" showDropDown="0" showInputMessage="0" showErrorMessage="0" allowBlank="1" type="list">
      <formula1>"Reading in,Finding,Delivering"</formula1>
    </dataValidation>
    <dataValidation sqref="L2:L80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T5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40" customWidth="1" min="11" max="11"/>
    <col width="44" customWidth="1" min="12" max="12"/>
    <col width="20" customWidth="1" min="13" max="13"/>
    <col width="20" customWidth="1" min="14" max="14"/>
    <col width="20" customWidth="1" min="15" max="15"/>
    <col width="18" customWidth="1" min="16" max="16"/>
    <col width="16" customWidth="1" min="17" max="17"/>
    <col width="14" customWidth="1" min="18" max="18"/>
    <col width="18" customWidth="1" min="19" max="19"/>
    <col width="16" customWidth="1" min="20" max="20"/>
  </cols>
  <sheetData>
    <row r="1">
      <c r="A1" s="10" t="inlineStr">
        <is>
          <t>Score 1 to 5 per stage. The lowest score is the barrier point, and it is the only one worth working this week.</t>
        </is>
      </c>
    </row>
    <row r="2"/>
    <row r="3" ht="42" customHeight="1">
      <c r="A3" s="6" t="inlineStr">
        <is>
          <t>Group</t>
        </is>
      </c>
      <c r="B3" s="6" t="inlineStr">
        <is>
          <t>Sponsor</t>
        </is>
      </c>
      <c r="C3" s="6" t="inlineStr">
        <is>
          <t>People Impacted</t>
        </is>
      </c>
      <c r="D3" s="6" t="inlineStr">
        <is>
          <t>Assessment Date</t>
        </is>
      </c>
      <c r="E3" s="6" t="inlineStr">
        <is>
          <t>Sees the point</t>
        </is>
      </c>
      <c r="F3" s="6" t="inlineStr">
        <is>
          <t>Willing</t>
        </is>
      </c>
      <c r="G3" s="6" t="inlineStr">
        <is>
          <t>Knows how</t>
        </is>
      </c>
      <c r="H3" s="6" t="inlineStr">
        <is>
          <t>Has done it</t>
        </is>
      </c>
      <c r="I3" s="6" t="inlineStr">
        <is>
          <t>Still doing it</t>
        </is>
      </c>
      <c r="J3" s="6" t="inlineStr">
        <is>
          <t>Barrier Point</t>
        </is>
      </c>
      <c r="K3" s="6" t="inlineStr">
        <is>
          <t>Barrier Evidence</t>
        </is>
      </c>
      <c r="L3" s="6" t="inlineStr">
        <is>
          <t>Intervention</t>
        </is>
      </c>
      <c r="M3" s="6" t="inlineStr">
        <is>
          <t>Owner</t>
        </is>
      </c>
      <c r="N3" s="6" t="inlineStr">
        <is>
          <t>Due</t>
        </is>
      </c>
      <c r="O3" s="6" t="inlineStr">
        <is>
          <t>Status</t>
        </is>
      </c>
      <c r="P3" s="7" t="inlineStr">
        <is>
          <t>Friction List Named</t>
        </is>
      </c>
      <c r="Q3" s="7" t="inlineStr">
        <is>
          <t>Skills Delivered</t>
        </is>
      </c>
      <c r="R3" s="7" t="inlineStr">
        <is>
          <t>Tasks Retired</t>
        </is>
      </c>
      <c r="S3" s="7" t="inlineStr">
        <is>
          <t>People Contributing</t>
        </is>
      </c>
      <c r="T3" s="7" t="inlineStr">
        <is>
          <t>Re-assessed On</t>
        </is>
      </c>
    </row>
    <row r="4">
      <c r="A4" s="8" t="inlineStr">
        <is>
          <t>EXAMPLE - Customer Operations</t>
        </is>
      </c>
      <c r="B4" s="9" t="inlineStr">
        <is>
          <t>J. Sponsor</t>
        </is>
      </c>
      <c r="C4" s="9" t="n">
        <v>42</v>
      </c>
      <c r="D4" s="9" t="inlineStr">
        <is>
          <t>2026-08-24</t>
        </is>
      </c>
      <c r="E4" s="9" t="n">
        <v>4</v>
      </c>
      <c r="F4" s="9" t="n">
        <v>2</v>
      </c>
      <c r="G4" s="9" t="n">
        <v>3</v>
      </c>
      <c r="H4" s="9" t="n">
        <v>2</v>
      </c>
      <c r="I4" s="9" t="n">
        <v>1</v>
      </c>
      <c r="J4" s="9">
        <f>IF(COUNT(E4:I4)&lt;5,"",INDEX({"Sees the point","Willing","Knows how","Has done it","Still doing it"},MATCH(MIN(E4:I4),E4:I4,0)))</f>
        <v/>
      </c>
      <c r="K4" s="9" t="inlineStr">
        <is>
          <t>Two leads said out loud they expect headcount cuts</t>
        </is>
      </c>
      <c r="L4" s="9" t="inlineStr">
        <is>
          <t>Run the division of labor conversation in the team meeting</t>
        </is>
      </c>
      <c r="M4" s="9" t="inlineStr">
        <is>
          <t>CM</t>
        </is>
      </c>
      <c r="N4" s="9" t="inlineStr">
        <is>
          <t>2026-08-28</t>
        </is>
      </c>
      <c r="O4" s="9" t="inlineStr">
        <is>
          <t>Open</t>
        </is>
      </c>
      <c r="P4" s="9" t="n">
        <v>3</v>
      </c>
      <c r="Q4" s="9" t="n">
        <v>1</v>
      </c>
      <c r="R4" s="9" t="n">
        <v>1</v>
      </c>
      <c r="S4" s="9" t="n">
        <v>1</v>
      </c>
      <c r="T4" s="9" t="inlineStr"/>
    </row>
    <row r="5">
      <c r="A5" s="8" t="inlineStr">
        <is>
          <t>EXAMPLE - Finance Shared Svcs</t>
        </is>
      </c>
      <c r="B5" s="9" t="inlineStr">
        <is>
          <t>A. Sponsor</t>
        </is>
      </c>
      <c r="C5" s="9" t="n">
        <v>18</v>
      </c>
      <c r="D5" s="9" t="inlineStr">
        <is>
          <t>2026-08-24</t>
        </is>
      </c>
      <c r="E5" s="9" t="n">
        <v>3</v>
      </c>
      <c r="F5" s="9" t="n">
        <v>4</v>
      </c>
      <c r="G5" s="9" t="n">
        <v>2</v>
      </c>
      <c r="H5" s="9" t="n">
        <v>1</v>
      </c>
      <c r="I5" s="9" t="n">
        <v>1</v>
      </c>
      <c r="J5" s="9">
        <f>IF(COUNT(E5:I5)&lt;5,"",INDEX({"Sees the point","Willing","Knows how","Has done it","Still doing it"},MATCH(MIN(E5:I5),E5:I5,0)))</f>
        <v/>
      </c>
      <c r="K5" s="9" t="inlineStr">
        <is>
          <t>Nobody has opened a skill. Every ask still routes to one analyst.</t>
        </is>
      </c>
      <c r="L5" s="9" t="inlineStr">
        <is>
          <t>Weekly slot on the calendar. First skill is the month-end variance write-up.</t>
        </is>
      </c>
      <c r="M5" s="9" t="inlineStr">
        <is>
          <t>AI Process Specialist</t>
        </is>
      </c>
      <c r="N5" s="9" t="inlineStr">
        <is>
          <t>2026-08-26</t>
        </is>
      </c>
      <c r="O5" s="9" t="inlineStr">
        <is>
          <t>Open</t>
        </is>
      </c>
      <c r="P5" s="9" t="n">
        <v>5</v>
      </c>
      <c r="Q5" s="9" t="n">
        <v>0</v>
      </c>
      <c r="R5" s="9" t="n">
        <v>0</v>
      </c>
      <c r="S5" s="9" t="n">
        <v>0</v>
      </c>
      <c r="T5" s="9" t="inlineStr"/>
    </row>
    <row r="6">
      <c r="J6">
        <f>IF(COUNT(E6:I6)&lt;5,"",INDEX({"Sees the point","Willing","Knows how","Has done it","Still doing it"},MATCH(MIN(E6:I6),E6:I6,0)))</f>
        <v/>
      </c>
    </row>
    <row r="7">
      <c r="J7">
        <f>IF(COUNT(E7:I7)&lt;5,"",INDEX({"Sees the point","Willing","Knows how","Has done it","Still doing it"},MATCH(MIN(E7:I7),E7:I7,0)))</f>
        <v/>
      </c>
    </row>
    <row r="8">
      <c r="J8">
        <f>IF(COUNT(E8:I8)&lt;5,"",INDEX({"Sees the point","Willing","Knows how","Has done it","Still doing it"},MATCH(MIN(E8:I8),E8:I8,0)))</f>
        <v/>
      </c>
    </row>
    <row r="9">
      <c r="J9">
        <f>IF(COUNT(E9:I9)&lt;5,"",INDEX({"Sees the point","Willing","Knows how","Has done it","Still doing it"},MATCH(MIN(E9:I9),E9:I9,0)))</f>
        <v/>
      </c>
    </row>
    <row r="10">
      <c r="J10">
        <f>IF(COUNT(E10:I10)&lt;5,"",INDEX({"Sees the point","Willing","Knows how","Has done it","Still doing it"},MATCH(MIN(E10:I10),E10:I10,0)))</f>
        <v/>
      </c>
    </row>
    <row r="11">
      <c r="J11">
        <f>IF(COUNT(E11:I11)&lt;5,"",INDEX({"Sees the point","Willing","Knows how","Has done it","Still doing it"},MATCH(MIN(E11:I11),E11:I11,0)))</f>
        <v/>
      </c>
    </row>
    <row r="12">
      <c r="J12">
        <f>IF(COUNT(E12:I12)&lt;5,"",INDEX({"Sees the point","Willing","Knows how","Has done it","Still doing it"},MATCH(MIN(E12:I12),E12:I12,0)))</f>
        <v/>
      </c>
    </row>
    <row r="13">
      <c r="J13">
        <f>IF(COUNT(E13:I13)&lt;5,"",INDEX({"Sees the point","Willing","Knows how","Has done it","Still doing it"},MATCH(MIN(E13:I13),E13:I13,0)))</f>
        <v/>
      </c>
    </row>
    <row r="14">
      <c r="J14">
        <f>IF(COUNT(E14:I14)&lt;5,"",INDEX({"Sees the point","Willing","Knows how","Has done it","Still doing it"},MATCH(MIN(E14:I14),E14:I14,0)))</f>
        <v/>
      </c>
    </row>
    <row r="15">
      <c r="J15">
        <f>IF(COUNT(E15:I15)&lt;5,"",INDEX({"Sees the point","Willing","Knows how","Has done it","Still doing it"},MATCH(MIN(E15:I15),E15:I15,0)))</f>
        <v/>
      </c>
    </row>
    <row r="16">
      <c r="J16">
        <f>IF(COUNT(E16:I16)&lt;5,"",INDEX({"Sees the point","Willing","Knows how","Has done it","Still doing it"},MATCH(MIN(E16:I16),E16:I16,0)))</f>
        <v/>
      </c>
    </row>
    <row r="17">
      <c r="J17">
        <f>IF(COUNT(E17:I17)&lt;5,"",INDEX({"Sees the point","Willing","Knows how","Has done it","Still doing it"},MATCH(MIN(E17:I17),E17:I17,0)))</f>
        <v/>
      </c>
    </row>
    <row r="18">
      <c r="J18">
        <f>IF(COUNT(E18:I18)&lt;5,"",INDEX({"Sees the point","Willing","Knows how","Has done it","Still doing it"},MATCH(MIN(E18:I18),E18:I18,0)))</f>
        <v/>
      </c>
    </row>
    <row r="19">
      <c r="J19">
        <f>IF(COUNT(E19:I19)&lt;5,"",INDEX({"Sees the point","Willing","Knows how","Has done it","Still doing it"},MATCH(MIN(E19:I19),E19:I19,0)))</f>
        <v/>
      </c>
    </row>
    <row r="20">
      <c r="J20">
        <f>IF(COUNT(E20:I20)&lt;5,"",INDEX({"Sees the point","Willing","Knows how","Has done it","Still doing it"},MATCH(MIN(E20:I20),E20:I20,0)))</f>
        <v/>
      </c>
    </row>
    <row r="21">
      <c r="J21">
        <f>IF(COUNT(E21:I21)&lt;5,"",INDEX({"Sees the point","Willing","Knows how","Has done it","Still doing it"},MATCH(MIN(E21:I21),E21:I21,0)))</f>
        <v/>
      </c>
    </row>
    <row r="22">
      <c r="J22">
        <f>IF(COUNT(E22:I22)&lt;5,"",INDEX({"Sees the point","Willing","Knows how","Has done it","Still doing it"},MATCH(MIN(E22:I22),E22:I22,0)))</f>
        <v/>
      </c>
    </row>
    <row r="23">
      <c r="J23">
        <f>IF(COUNT(E23:I23)&lt;5,"",INDEX({"Sees the point","Willing","Knows how","Has done it","Still doing it"},MATCH(MIN(E23:I23),E23:I23,0)))</f>
        <v/>
      </c>
    </row>
    <row r="24">
      <c r="J24">
        <f>IF(COUNT(E24:I24)&lt;5,"",INDEX({"Sees the point","Willing","Knows how","Has done it","Still doing it"},MATCH(MIN(E24:I24),E24:I24,0)))</f>
        <v/>
      </c>
    </row>
    <row r="25">
      <c r="J25">
        <f>IF(COUNT(E25:I25)&lt;5,"",INDEX({"Sees the point","Willing","Knows how","Has done it","Still doing it"},MATCH(MIN(E25:I25),E25:I25,0)))</f>
        <v/>
      </c>
    </row>
    <row r="26">
      <c r="J26">
        <f>IF(COUNT(E26:I26)&lt;5,"",INDEX({"Sees the point","Willing","Knows how","Has done it","Still doing it"},MATCH(MIN(E26:I26),E26:I26,0)))</f>
        <v/>
      </c>
    </row>
    <row r="27">
      <c r="J27">
        <f>IF(COUNT(E27:I27)&lt;5,"",INDEX({"Sees the point","Willing","Knows how","Has done it","Still doing it"},MATCH(MIN(E27:I27),E27:I27,0)))</f>
        <v/>
      </c>
    </row>
    <row r="28">
      <c r="J28">
        <f>IF(COUNT(E28:I28)&lt;5,"",INDEX({"Sees the point","Willing","Knows how","Has done it","Still doing it"},MATCH(MIN(E28:I28),E28:I28,0)))</f>
        <v/>
      </c>
    </row>
    <row r="29">
      <c r="J29">
        <f>IF(COUNT(E29:I29)&lt;5,"",INDEX({"Sees the point","Willing","Knows how","Has done it","Still doing it"},MATCH(MIN(E29:I29),E29:I29,0)))</f>
        <v/>
      </c>
    </row>
    <row r="30">
      <c r="J30">
        <f>IF(COUNT(E30:I30)&lt;5,"",INDEX({"Sees the point","Willing","Knows how","Has done it","Still doing it"},MATCH(MIN(E30:I30),E30:I30,0)))</f>
        <v/>
      </c>
    </row>
    <row r="31">
      <c r="J31">
        <f>IF(COUNT(E31:I31)&lt;5,"",INDEX({"Sees the point","Willing","Knows how","Has done it","Still doing it"},MATCH(MIN(E31:I31),E31:I31,0)))</f>
        <v/>
      </c>
    </row>
    <row r="32">
      <c r="J32">
        <f>IF(COUNT(E32:I32)&lt;5,"",INDEX({"Sees the point","Willing","Knows how","Has done it","Still doing it"},MATCH(MIN(E32:I32),E32:I32,0)))</f>
        <v/>
      </c>
    </row>
    <row r="33">
      <c r="J33">
        <f>IF(COUNT(E33:I33)&lt;5,"",INDEX({"Sees the point","Willing","Knows how","Has done it","Still doing it"},MATCH(MIN(E33:I33),E33:I33,0)))</f>
        <v/>
      </c>
    </row>
    <row r="34">
      <c r="J34">
        <f>IF(COUNT(E34:I34)&lt;5,"",INDEX({"Sees the point","Willing","Knows how","Has done it","Still doing it"},MATCH(MIN(E34:I34),E34:I34,0)))</f>
        <v/>
      </c>
    </row>
    <row r="35">
      <c r="J35">
        <f>IF(COUNT(E35:I35)&lt;5,"",INDEX({"Sees the point","Willing","Knows how","Has done it","Still doing it"},MATCH(MIN(E35:I35),E35:I35,0)))</f>
        <v/>
      </c>
    </row>
    <row r="36">
      <c r="J36">
        <f>IF(COUNT(E36:I36)&lt;5,"",INDEX({"Sees the point","Willing","Knows how","Has done it","Still doing it"},MATCH(MIN(E36:I36),E36:I36,0)))</f>
        <v/>
      </c>
    </row>
    <row r="37">
      <c r="J37">
        <f>IF(COUNT(E37:I37)&lt;5,"",INDEX({"Sees the point","Willing","Knows how","Has done it","Still doing it"},MATCH(MIN(E37:I37),E37:I37,0)))</f>
        <v/>
      </c>
    </row>
    <row r="38">
      <c r="J38">
        <f>IF(COUNT(E38:I38)&lt;5,"",INDEX({"Sees the point","Willing","Knows how","Has done it","Still doing it"},MATCH(MIN(E38:I38),E38:I38,0)))</f>
        <v/>
      </c>
    </row>
    <row r="39">
      <c r="J39">
        <f>IF(COUNT(E39:I39)&lt;5,"",INDEX({"Sees the point","Willing","Knows how","Has done it","Still doing it"},MATCH(MIN(E39:I39),E39:I39,0)))</f>
        <v/>
      </c>
    </row>
    <row r="40">
      <c r="J40">
        <f>IF(COUNT(E40:I40)&lt;5,"",INDEX({"Sees the point","Willing","Knows how","Has done it","Still doing it"},MATCH(MIN(E40:I40),E40:I40,0)))</f>
        <v/>
      </c>
    </row>
    <row r="41">
      <c r="J41">
        <f>IF(COUNT(E41:I41)&lt;5,"",INDEX({"Sees the point","Willing","Knows how","Has done it","Still doing it"},MATCH(MIN(E41:I41),E41:I41,0)))</f>
        <v/>
      </c>
    </row>
    <row r="42">
      <c r="J42">
        <f>IF(COUNT(E42:I42)&lt;5,"",INDEX({"Sees the point","Willing","Knows how","Has done it","Still doing it"},MATCH(MIN(E42:I42),E42:I42,0)))</f>
        <v/>
      </c>
    </row>
    <row r="43">
      <c r="J43">
        <f>IF(COUNT(E43:I43)&lt;5,"",INDEX({"Sees the point","Willing","Knows how","Has done it","Still doing it"},MATCH(MIN(E43:I43),E43:I43,0)))</f>
        <v/>
      </c>
    </row>
    <row r="44">
      <c r="J44">
        <f>IF(COUNT(E44:I44)&lt;5,"",INDEX({"Sees the point","Willing","Knows how","Has done it","Still doing it"},MATCH(MIN(E44:I44),E44:I44,0)))</f>
        <v/>
      </c>
    </row>
    <row r="45">
      <c r="J45">
        <f>IF(COUNT(E45:I45)&lt;5,"",INDEX({"Sees the point","Willing","Knows how","Has done it","Still doing it"},MATCH(MIN(E45:I45),E45:I45,0)))</f>
        <v/>
      </c>
    </row>
    <row r="46">
      <c r="J46">
        <f>IF(COUNT(E46:I46)&lt;5,"",INDEX({"Sees the point","Willing","Knows how","Has done it","Still doing it"},MATCH(MIN(E46:I46),E46:I46,0)))</f>
        <v/>
      </c>
    </row>
    <row r="47">
      <c r="J47">
        <f>IF(COUNT(E47:I47)&lt;5,"",INDEX({"Sees the point","Willing","Knows how","Has done it","Still doing it"},MATCH(MIN(E47:I47),E47:I47,0)))</f>
        <v/>
      </c>
    </row>
    <row r="48">
      <c r="J48">
        <f>IF(COUNT(E48:I48)&lt;5,"",INDEX({"Sees the point","Willing","Knows how","Has done it","Still doing it"},MATCH(MIN(E48:I48),E48:I48,0)))</f>
        <v/>
      </c>
    </row>
    <row r="49">
      <c r="J49">
        <f>IF(COUNT(E49:I49)&lt;5,"",INDEX({"Sees the point","Willing","Knows how","Has done it","Still doing it"},MATCH(MIN(E49:I49),E49:I49,0)))</f>
        <v/>
      </c>
    </row>
    <row r="50">
      <c r="J50">
        <f>IF(COUNT(E50:I50)&lt;5,"",INDEX({"Sees the point","Willing","Knows how","Has done it","Still doing it"},MATCH(MIN(E50:I50),E50:I50,0)))</f>
        <v/>
      </c>
    </row>
    <row r="51">
      <c r="J51">
        <f>IF(COUNT(E51:I51)&lt;5,"",INDEX({"Sees the point","Willing","Knows how","Has done it","Still doing it"},MATCH(MIN(E51:I51),E51:I51,0)))</f>
        <v/>
      </c>
    </row>
    <row r="52">
      <c r="J52">
        <f>IF(COUNT(E52:I52)&lt;5,"",INDEX({"Sees the point","Willing","Knows how","Has done it","Still doing it"},MATCH(MIN(E52:I52),E52:I52,0)))</f>
        <v/>
      </c>
    </row>
    <row r="53">
      <c r="J53">
        <f>IF(COUNT(E53:I53)&lt;5,"",INDEX({"Sees the point","Willing","Knows how","Has done it","Still doing it"},MATCH(MIN(E53:I53),E53:I53,0)))</f>
        <v/>
      </c>
    </row>
    <row r="54">
      <c r="J54">
        <f>IF(COUNT(E54:I54)&lt;5,"",INDEX({"Sees the point","Willing","Knows how","Has done it","Still doing it"},MATCH(MIN(E54:I54),E54:I54,0)))</f>
        <v/>
      </c>
    </row>
    <row r="55">
      <c r="J55">
        <f>IF(COUNT(E55:I55)&lt;5,"",INDEX({"Sees the point","Willing","Knows how","Has done it","Still doing it"},MATCH(MIN(E55:I55),E55:I55,0)))</f>
        <v/>
      </c>
    </row>
    <row r="56">
      <c r="J56">
        <f>IF(COUNT(E56:I56)&lt;5,"",INDEX({"Sees the point","Willing","Knows how","Has done it","Still doing it"},MATCH(MIN(E56:I56),E56:I56,0)))</f>
        <v/>
      </c>
    </row>
    <row r="57">
      <c r="J57">
        <f>IF(COUNT(E57:I57)&lt;5,"",INDEX({"Sees the point","Willing","Knows how","Has done it","Still doing it"},MATCH(MIN(E57:I57),E57:I57,0)))</f>
        <v/>
      </c>
    </row>
    <row r="58">
      <c r="J58">
        <f>IF(COUNT(E58:I58)&lt;5,"",INDEX({"Sees the point","Willing","Knows how","Has done it","Still doing it"},MATCH(MIN(E58:I58),E58:I58,0)))</f>
        <v/>
      </c>
    </row>
    <row r="59">
      <c r="J59">
        <f>IF(COUNT(E59:I59)&lt;5,"",INDEX({"Sees the point","Willing","Knows how","Has done it","Still doing it"},MATCH(MIN(E59:I59),E59:I59,0)))</f>
        <v/>
      </c>
    </row>
  </sheetData>
  <mergeCells count="1">
    <mergeCell ref="A1:T1"/>
  </mergeCells>
  <conditionalFormatting sqref="E4:E60">
    <cfRule type="cellIs" priority="1" operator="lessThanOrEqual" dxfId="0">
      <formula>3</formula>
    </cfRule>
  </conditionalFormatting>
  <conditionalFormatting sqref="F4:F60">
    <cfRule type="cellIs" priority="2" operator="lessThanOrEqual" dxfId="0">
      <formula>3</formula>
    </cfRule>
  </conditionalFormatting>
  <conditionalFormatting sqref="G4:G60">
    <cfRule type="cellIs" priority="3" operator="lessThanOrEqual" dxfId="0">
      <formula>3</formula>
    </cfRule>
  </conditionalFormatting>
  <conditionalFormatting sqref="H4:H60">
    <cfRule type="cellIs" priority="4" operator="lessThanOrEqual" dxfId="0">
      <formula>3</formula>
    </cfRule>
  </conditionalFormatting>
  <conditionalFormatting sqref="I4:I60">
    <cfRule type="cellIs" priority="5" operator="lessThanOrEqual" dxfId="0">
      <formula>3</formula>
    </cfRule>
  </conditionalFormatting>
  <dataValidations count="2">
    <dataValidation sqref="E4:I60" showDropDown="0" showInputMessage="0" showErrorMessage="0" allowBlank="1" promptTitle="Pick one" prompt="1 = not started, 5 = fully there" type="list">
      <formula1>"1,2,3,4,5"</formula1>
    </dataValidation>
    <dataValidation sqref="O4:O60" showDropDown="0" showInputMessage="0" showErrorMessage="0" allowBlank="1" type="list">
      <formula1>"Open,In progress,Closed"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34" customWidth="1" min="4" max="4"/>
    <col width="28" customWidth="1" min="5" max="5"/>
    <col width="20" customWidth="1" min="6" max="6"/>
    <col width="20" customWidth="1" min="7" max="7"/>
    <col width="44" customWidth="1" min="8" max="8"/>
    <col width="20" customWidth="1" min="9" max="9"/>
    <col width="20" customWidth="1" min="10" max="10"/>
    <col width="20" customWidth="1" min="11" max="11"/>
    <col width="22" customWidth="1" min="12" max="12"/>
    <col width="34" customWidth="1" min="13" max="13"/>
    <col width="30" customWidth="1" min="14" max="14"/>
    <col width="20" customWidth="1" min="15" max="15"/>
  </cols>
  <sheetData>
    <row r="1" ht="42" customHeight="1">
      <c r="A1" s="6" t="inlineStr">
        <is>
          <t>ID</t>
        </is>
      </c>
      <c r="B1" s="6" t="inlineStr">
        <is>
          <t>Raised By / Group</t>
        </is>
      </c>
      <c r="C1" s="6" t="inlineStr">
        <is>
          <t>Date</t>
        </is>
      </c>
      <c r="D1" s="6" t="inlineStr">
        <is>
          <t>What was said</t>
        </is>
      </c>
      <c r="E1" s="6" t="inlineStr">
        <is>
          <t>Root cause</t>
        </is>
      </c>
      <c r="F1" s="6" t="inlineStr">
        <is>
          <t>Type (Personal / Organizational)</t>
        </is>
      </c>
      <c r="G1" s="6" t="inlineStr">
        <is>
          <t>Influence (H/M/L)</t>
        </is>
      </c>
      <c r="H1" s="6" t="inlineStr">
        <is>
          <t>Mitigation</t>
        </is>
      </c>
      <c r="I1" s="6" t="inlineStr">
        <is>
          <t>Owner</t>
        </is>
      </c>
      <c r="J1" s="6" t="inlineStr">
        <is>
          <t>Due</t>
        </is>
      </c>
      <c r="K1" s="6" t="inlineStr">
        <is>
          <t>Status</t>
        </is>
      </c>
      <c r="L1" s="7" t="inlineStr">
        <is>
          <t>About AI or about the change?</t>
        </is>
      </c>
      <c r="M1" s="7" t="inlineStr">
        <is>
          <t>Which fear (Job loss / Do not know how to start)</t>
        </is>
      </c>
      <c r="N1" s="7" t="inlineStr">
        <is>
          <t>Answered by which skill or action</t>
        </is>
      </c>
      <c r="O1" s="7" t="inlineStr">
        <is>
          <t>Resolved On</t>
        </is>
      </c>
    </row>
    <row r="2">
      <c r="A2" s="8" t="inlineStr">
        <is>
          <t>EXAMPLE-R1</t>
        </is>
      </c>
      <c r="B2" s="9" t="inlineStr">
        <is>
          <t>Customer Operations</t>
        </is>
      </c>
      <c r="C2" s="9" t="inlineStr">
        <is>
          <t>2026-08-24</t>
        </is>
      </c>
      <c r="D2" s="9" t="inlineStr">
        <is>
          <t>"This is going to take my job"</t>
        </is>
      </c>
      <c r="E2" s="9" t="inlineStr">
        <is>
          <t>Never told what stays human</t>
        </is>
      </c>
      <c r="F2" s="9" t="inlineStr">
        <is>
          <t>Personal</t>
        </is>
      </c>
      <c r="G2" s="9" t="inlineStr">
        <is>
          <t>H</t>
        </is>
      </c>
      <c r="H2" s="9" t="inlineStr">
        <is>
          <t>Name the division of labor in the team meeting, out loud</t>
        </is>
      </c>
      <c r="I2" s="9" t="inlineStr">
        <is>
          <t>Sponsor</t>
        </is>
      </c>
      <c r="J2" s="9" t="inlineStr">
        <is>
          <t>2026-08-28</t>
        </is>
      </c>
      <c r="K2" s="9" t="inlineStr">
        <is>
          <t>Open</t>
        </is>
      </c>
      <c r="L2" s="9" t="inlineStr">
        <is>
          <t>About AI</t>
        </is>
      </c>
      <c r="M2" s="9" t="inlineStr">
        <is>
          <t>Job loss</t>
        </is>
      </c>
      <c r="N2" s="9" t="inlineStr">
        <is>
          <t>Division of labor conversation</t>
        </is>
      </c>
      <c r="O2" s="9" t="inlineStr"/>
    </row>
    <row r="3">
      <c r="A3" s="8" t="inlineStr">
        <is>
          <t>EXAMPLE-R2</t>
        </is>
      </c>
      <c r="B3" s="9" t="inlineStr">
        <is>
          <t>Finance Shared Svcs</t>
        </is>
      </c>
      <c r="C3" s="9" t="inlineStr">
        <is>
          <t>2026-08-25</t>
        </is>
      </c>
      <c r="D3" s="9" t="inlineStr">
        <is>
          <t>"I do not have time to learn another tool"</t>
        </is>
      </c>
      <c r="E3" s="9" t="inlineStr">
        <is>
          <t>Nobody protected the time</t>
        </is>
      </c>
      <c r="F3" s="9" t="inlineStr">
        <is>
          <t>Organizational</t>
        </is>
      </c>
      <c r="G3" s="9" t="inlineStr">
        <is>
          <t>M</t>
        </is>
      </c>
      <c r="H3" s="9" t="inlineStr">
        <is>
          <t>Put the 30 minute slot on the calendar and have the sponsor attend the first one</t>
        </is>
      </c>
      <c r="I3" s="9" t="inlineStr">
        <is>
          <t>CM</t>
        </is>
      </c>
      <c r="J3" s="9" t="inlineStr">
        <is>
          <t>2026-08-26</t>
        </is>
      </c>
      <c r="K3" s="9" t="inlineStr">
        <is>
          <t>Open</t>
        </is>
      </c>
      <c r="L3" s="9" t="inlineStr">
        <is>
          <t>About the change</t>
        </is>
      </c>
      <c r="M3" s="9" t="inlineStr">
        <is>
          <t>Do not know how to start</t>
        </is>
      </c>
      <c r="N3" s="9" t="inlineStr">
        <is>
          <t>Weekly slot</t>
        </is>
      </c>
      <c r="O3" s="9" t="inlineStr"/>
    </row>
  </sheetData>
  <dataValidations count="5">
    <dataValidation sqref="F2:F80" showDropDown="0" showInputMessage="0" showErrorMessage="0" allowBlank="1" type="list">
      <formula1>"Personal,Organizational"</formula1>
    </dataValidation>
    <dataValidation sqref="G2:G80" showDropDown="0" showInputMessage="0" showErrorMessage="0" allowBlank="1" type="list">
      <formula1>"H,M,L"</formula1>
    </dataValidation>
    <dataValidation sqref="K2:K80" showDropDown="0" showInputMessage="0" showErrorMessage="0" allowBlank="1" type="list">
      <formula1>"Open,In progress,Closed"</formula1>
    </dataValidation>
    <dataValidation sqref="L2:L80" showDropDown="0" showInputMessage="0" showErrorMessage="0" allowBlank="1" type="list">
      <formula1>"About AI,About the change"</formula1>
    </dataValidation>
    <dataValidation sqref="M2:M80" showDropDown="0" showInputMessage="0" showErrorMessage="0" allowBlank="1" type="list">
      <formula1>"Job loss,Do not know how to start"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44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44" customWidth="1" min="11" max="11"/>
    <col width="38" customWidth="1" min="12" max="12"/>
  </cols>
  <sheetData>
    <row r="1">
      <c r="A1" s="10" t="inlineStr">
        <is>
          <t>Standard comms plan. The last two columns are the ones that stop this becoming a send-and-hope exercise.</t>
        </is>
      </c>
    </row>
    <row r="2"/>
    <row r="3" ht="42" customHeight="1">
      <c r="A3" s="6" t="inlineStr">
        <is>
          <t>ID</t>
        </is>
      </c>
      <c r="B3" s="6" t="inlineStr">
        <is>
          <t>Audience</t>
        </is>
      </c>
      <c r="C3" s="6" t="inlineStr">
        <is>
          <t>Message</t>
        </is>
      </c>
      <c r="D3" s="6" t="inlineStr">
        <is>
          <t>Channel</t>
        </is>
      </c>
      <c r="E3" s="6" t="inlineStr">
        <is>
          <t>Sender</t>
        </is>
      </c>
      <c r="F3" s="6" t="inlineStr">
        <is>
          <t>Date</t>
        </is>
      </c>
      <c r="G3" s="6" t="inlineStr">
        <is>
          <t>Frequency</t>
        </is>
      </c>
      <c r="H3" s="6" t="inlineStr">
        <is>
          <t>Owner</t>
        </is>
      </c>
      <c r="I3" s="6" t="inlineStr">
        <is>
          <t>Status</t>
        </is>
      </c>
      <c r="J3" s="7" t="inlineStr">
        <is>
          <t>Which Readiness stage it serves</t>
        </is>
      </c>
      <c r="K3" s="7" t="inlineStr">
        <is>
          <t>What we actually promised them</t>
        </is>
      </c>
      <c r="L3" s="7" t="inlineStr">
        <is>
          <t>Did it land? (evidence)</t>
        </is>
      </c>
    </row>
    <row r="4">
      <c r="A4" s="8" t="inlineStr">
        <is>
          <t>EXAMPLE-C1</t>
        </is>
      </c>
      <c r="B4" s="9" t="inlineStr">
        <is>
          <t>All impacted</t>
        </is>
      </c>
      <c r="C4" s="9" t="inlineStr">
        <is>
          <t>What AI is taking off your desk, and what stays yours</t>
        </is>
      </c>
      <c r="D4" s="9" t="inlineStr">
        <is>
          <t>Team meeting</t>
        </is>
      </c>
      <c r="E4" s="9" t="inlineStr">
        <is>
          <t>Sponsor</t>
        </is>
      </c>
      <c r="F4" s="9" t="inlineStr">
        <is>
          <t>2026-08-28</t>
        </is>
      </c>
      <c r="G4" s="9" t="inlineStr">
        <is>
          <t>Once</t>
        </is>
      </c>
      <c r="H4" s="9" t="inlineStr">
        <is>
          <t>CM</t>
        </is>
      </c>
      <c r="I4" s="9" t="inlineStr">
        <is>
          <t>Planned</t>
        </is>
      </c>
      <c r="J4" s="9" t="inlineStr">
        <is>
          <t>Willing</t>
        </is>
      </c>
      <c r="K4" s="9" t="inlineStr">
        <is>
          <t>Nobody is being replaced by this. Roles change, headcount does not.</t>
        </is>
      </c>
      <c r="L4" s="9" t="inlineStr">
        <is>
          <t>Resistance log went quiet on job loss after this</t>
        </is>
      </c>
    </row>
    <row r="5">
      <c r="A5" s="8" t="inlineStr">
        <is>
          <t>EXAMPLE-C2</t>
        </is>
      </c>
      <c r="B5" s="9" t="inlineStr">
        <is>
          <t>Customer Operations</t>
        </is>
      </c>
      <c r="C5" s="9" t="inlineStr">
        <is>
          <t>Weekly slot starts Thursday, here is what happens in it</t>
        </is>
      </c>
      <c r="D5" s="9" t="inlineStr">
        <is>
          <t>Email + Slack</t>
        </is>
      </c>
      <c r="E5" s="9" t="inlineStr">
        <is>
          <t>CM</t>
        </is>
      </c>
      <c r="F5" s="9" t="inlineStr">
        <is>
          <t>2026-08-26</t>
        </is>
      </c>
      <c r="G5" s="9" t="inlineStr">
        <is>
          <t>Weekly</t>
        </is>
      </c>
      <c r="H5" s="9" t="inlineStr">
        <is>
          <t>CM</t>
        </is>
      </c>
      <c r="I5" s="9" t="inlineStr">
        <is>
          <t>Sent</t>
        </is>
      </c>
      <c r="J5" s="9" t="inlineStr">
        <is>
          <t>Knows how</t>
        </is>
      </c>
      <c r="K5" s="9" t="inlineStr">
        <is>
          <t>30 minutes, one skill, one person presents</t>
        </is>
      </c>
      <c r="L5" s="9" t="inlineStr">
        <is>
          <t>14 of 42 attended week one</t>
        </is>
      </c>
    </row>
  </sheetData>
  <mergeCells count="1">
    <mergeCell ref="A1:L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0" customWidth="1" min="4" max="4"/>
    <col width="20" customWidth="1" min="5" max="5"/>
    <col width="20" customWidth="1" min="6" max="6"/>
    <col width="52" customWidth="1" min="7" max="7"/>
    <col width="20" customWidth="1" min="8" max="8"/>
    <col width="34" customWidth="1" min="9" max="9"/>
  </cols>
  <sheetData>
    <row r="1" ht="42" customHeight="1">
      <c r="A1" s="6" t="inlineStr">
        <is>
          <t>Sponsor</t>
        </is>
      </c>
      <c r="B1" s="6" t="inlineStr">
        <is>
          <t>Role</t>
        </is>
      </c>
      <c r="C1" s="6" t="inlineStr">
        <is>
          <t>Audience</t>
        </is>
      </c>
      <c r="D1" s="6" t="inlineStr">
        <is>
          <t>Action</t>
        </is>
      </c>
      <c r="E1" s="6" t="inlineStr">
        <is>
          <t>Date</t>
        </is>
      </c>
      <c r="F1" s="6" t="inlineStr">
        <is>
          <t>Status</t>
        </is>
      </c>
      <c r="G1" s="7" t="inlineStr">
        <is>
          <t>The specific AI ask (not "be visible")</t>
        </is>
      </c>
      <c r="H1" s="7" t="inlineStr">
        <is>
          <t>Did they do it?</t>
        </is>
      </c>
      <c r="I1" s="7" t="inlineStr">
        <is>
          <t>What changed after</t>
        </is>
      </c>
    </row>
    <row r="2">
      <c r="A2" s="8" t="inlineStr">
        <is>
          <t>EXAMPLE - J. Sponsor</t>
        </is>
      </c>
      <c r="B2" s="9" t="inlineStr">
        <is>
          <t>VP Customer Operations</t>
        </is>
      </c>
      <c r="C2" s="9" t="inlineStr">
        <is>
          <t>All impacted</t>
        </is>
      </c>
      <c r="D2" s="9" t="inlineStr">
        <is>
          <t>Open the team meeting with the division of labor</t>
        </is>
      </c>
      <c r="E2" s="9" t="inlineStr">
        <is>
          <t>2026-08-28</t>
        </is>
      </c>
      <c r="F2" s="9" t="inlineStr">
        <is>
          <t>Planned</t>
        </is>
      </c>
      <c r="G2" s="9" t="inlineStr">
        <is>
          <t>Say out loud that nobody is being replaced, and that building this is now somebody's actual job</t>
        </is>
      </c>
      <c r="H2" s="9" t="inlineStr"/>
      <c r="I2" s="9" t="inlineStr"/>
    </row>
    <row r="3">
      <c r="A3" s="8" t="inlineStr">
        <is>
          <t>EXAMPLE - A. Sponsor</t>
        </is>
      </c>
      <c r="B3" s="9" t="inlineStr">
        <is>
          <t>Dir Finance</t>
        </is>
      </c>
      <c r="C3" s="9" t="inlineStr">
        <is>
          <t>Finance Shared Svcs</t>
        </is>
      </c>
      <c r="D3" s="9" t="inlineStr">
        <is>
          <t>Attend the first weekly slot</t>
        </is>
      </c>
      <c r="E3" s="9" t="inlineStr">
        <is>
          <t>2026-08-26</t>
        </is>
      </c>
      <c r="F3" s="9" t="inlineStr">
        <is>
          <t>Done</t>
        </is>
      </c>
      <c r="G3" s="9" t="inlineStr">
        <is>
          <t>Sit through the full 30 minutes and say nothing. Presence is the message.</t>
        </is>
      </c>
      <c r="H3" s="9" t="inlineStr">
        <is>
          <t>Y</t>
        </is>
      </c>
      <c r="I3" s="9" t="inlineStr">
        <is>
          <t>Attendance week two went from 9 to 15</t>
        </is>
      </c>
    </row>
  </sheetData>
  <dataValidations count="2">
    <dataValidation sqref="F2:F80" showDropDown="0" showInputMessage="0" showErrorMessage="0" allowBlank="1" type="list">
      <formula1>"Planned,Done,Missed"</formula1>
    </dataValidation>
    <dataValidation sqref="H2:H80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7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30" customWidth="1" min="9" max="9"/>
    <col width="20" customWidth="1" min="10" max="10"/>
    <col width="20" customWidth="1" min="11" max="11"/>
    <col width="20" customWidth="1" min="12" max="12"/>
    <col width="24" customWidth="1" min="13" max="13"/>
    <col width="20" customWidth="1" min="14" max="14"/>
    <col width="20" customWidth="1" min="15" max="15"/>
    <col width="20" customWidth="1" min="16" max="16"/>
    <col width="38" customWidth="1" min="17" max="17"/>
  </cols>
  <sheetData>
    <row r="1">
      <c r="A1" s="10" t="inlineStr">
        <is>
          <t>Every row should trace to a Friction ID. A row with no Friction ID and a 'N' review is the warning sign, see EXAMPLE SKL-003.</t>
        </is>
      </c>
    </row>
    <row r="2"/>
    <row r="3" ht="42" customHeight="1">
      <c r="A3" s="7" t="inlineStr">
        <is>
          <t>Skill ID</t>
        </is>
      </c>
      <c r="B3" s="7" t="inlineStr">
        <is>
          <t>Skill Name</t>
        </is>
      </c>
      <c r="C3" s="7" t="inlineStr">
        <is>
          <t>Friction ID it solves</t>
        </is>
      </c>
      <c r="D3" s="7" t="inlineStr">
        <is>
          <t>Named By (Team)</t>
        </is>
      </c>
      <c r="E3" s="7" t="inlineStr">
        <is>
          <t>Built By</t>
        </is>
      </c>
      <c r="F3" s="7" t="inlineStr">
        <is>
          <t>Build Date</t>
        </is>
      </c>
      <c r="G3" s="7" t="inlineStr">
        <is>
          <t>Status</t>
        </is>
      </c>
      <c r="H3" s="7" t="inlineStr">
        <is>
          <t>Platforms Touched</t>
        </is>
      </c>
      <c r="I3" s="7" t="inlineStr">
        <is>
          <t>Task It Retires</t>
        </is>
      </c>
      <c r="J3" s="7" t="inlineStr">
        <is>
          <t>Minutes Saved Per Run</t>
        </is>
      </c>
      <c r="K3" s="7" t="inlineStr">
        <is>
          <t>Runs This Month</t>
        </is>
      </c>
      <c r="L3" s="7" t="inlineStr">
        <is>
          <t>Hours Reclaimed This Month</t>
        </is>
      </c>
      <c r="M3" s="7" t="inlineStr">
        <is>
          <t>Shared With</t>
        </is>
      </c>
      <c r="N3" s="7" t="inlineStr">
        <is>
          <t>Reviewed Against Friction List</t>
        </is>
      </c>
      <c r="O3" s="7" t="inlineStr">
        <is>
          <t>Reviewed By</t>
        </is>
      </c>
      <c r="P3" s="7" t="inlineStr">
        <is>
          <t>Retired / Superseded</t>
        </is>
      </c>
      <c r="Q3" s="7" t="inlineStr">
        <is>
          <t>Notes</t>
        </is>
      </c>
    </row>
    <row r="4">
      <c r="A4" s="9" t="inlineStr">
        <is>
          <t>SKL-001 EXAMPLE</t>
        </is>
      </c>
      <c r="B4" s="9" t="inlineStr">
        <is>
          <t>Month-end variance write-up</t>
        </is>
      </c>
      <c r="C4" s="8" t="inlineStr">
        <is>
          <t>EXAMPLE-P1</t>
        </is>
      </c>
      <c r="D4" s="9" t="inlineStr">
        <is>
          <t>Finance Shared Svcs</t>
        </is>
      </c>
      <c r="E4" s="9" t="inlineStr">
        <is>
          <t>AI Process Specialist</t>
        </is>
      </c>
      <c r="F4" s="9" t="inlineStr">
        <is>
          <t>2026-08-26</t>
        </is>
      </c>
      <c r="G4" s="9" t="inlineStr">
        <is>
          <t>Live</t>
        </is>
      </c>
      <c r="H4" s="9" t="inlineStr">
        <is>
          <t>SharePoint, Excel export</t>
        </is>
      </c>
      <c r="I4" s="9" t="inlineStr">
        <is>
          <t>Manual variance narrative</t>
        </is>
      </c>
      <c r="J4" s="9" t="n">
        <v>240</v>
      </c>
      <c r="K4" s="9" t="n">
        <v>4</v>
      </c>
      <c r="L4" s="9">
        <f>IF(AND(J4&lt;&gt;"",K4&lt;&gt;""),ROUND(J4*K4/60,1),"")</f>
        <v/>
      </c>
      <c r="M4" s="9" t="inlineStr">
        <is>
          <t>Finance Shared Svcs</t>
        </is>
      </c>
      <c r="N4" s="9" t="inlineStr">
        <is>
          <t>Y</t>
        </is>
      </c>
      <c r="O4" s="9" t="inlineStr">
        <is>
          <t>CM</t>
        </is>
      </c>
      <c r="P4" s="9" t="inlineStr"/>
      <c r="Q4" s="9" t="inlineStr">
        <is>
          <t>Presented by the analyst who used to do it by hand.</t>
        </is>
      </c>
    </row>
    <row r="5">
      <c r="A5" s="9" t="inlineStr">
        <is>
          <t>SKL-002 EXAMPLE</t>
        </is>
      </c>
      <c r="B5" s="9" t="inlineStr">
        <is>
          <t>Dashboard daily briefing</t>
        </is>
      </c>
      <c r="C5" s="8" t="inlineStr">
        <is>
          <t>EXAMPLE-P3</t>
        </is>
      </c>
      <c r="D5" s="9" t="inlineStr">
        <is>
          <t>Customer Operations</t>
        </is>
      </c>
      <c r="E5" s="9" t="inlineStr">
        <is>
          <t>AI Process Specialist</t>
        </is>
      </c>
      <c r="F5" s="9" t="inlineStr">
        <is>
          <t>2026-08-28</t>
        </is>
      </c>
      <c r="G5" s="9" t="inlineStr">
        <is>
          <t>Pilot</t>
        </is>
      </c>
      <c r="H5" s="9" t="inlineStr">
        <is>
          <t>Mail, Slack, Asana</t>
        </is>
      </c>
      <c r="I5" s="9" t="inlineStr">
        <is>
          <t>Morning tab by tab catch up</t>
        </is>
      </c>
      <c r="J5" s="9" t="n">
        <v>35</v>
      </c>
      <c r="K5" s="9" t="n">
        <v>12</v>
      </c>
      <c r="L5" s="9">
        <f>IF(AND(J5&lt;&gt;"",K5&lt;&gt;""),ROUND(J5*K5/60,1),"")</f>
        <v/>
      </c>
      <c r="M5" s="9" t="inlineStr">
        <is>
          <t>Customer Operations</t>
        </is>
      </c>
      <c r="N5" s="9" t="inlineStr">
        <is>
          <t>Y</t>
        </is>
      </c>
      <c r="O5" s="9" t="inlineStr">
        <is>
          <t>CM</t>
        </is>
      </c>
      <c r="P5" s="9" t="inlineStr"/>
      <c r="Q5" s="9" t="inlineStr">
        <is>
          <t>Three people have their own version now.</t>
        </is>
      </c>
    </row>
    <row r="6">
      <c r="A6" s="9" t="inlineStr">
        <is>
          <t>SKL-003 EXAMPLE</t>
        </is>
      </c>
      <c r="B6" s="9" t="inlineStr">
        <is>
          <t>Vendor query triage</t>
        </is>
      </c>
      <c r="C6" s="9" t="inlineStr"/>
      <c r="D6" s="9" t="inlineStr">
        <is>
          <t>Finance Shared Svcs</t>
        </is>
      </c>
      <c r="E6" s="9" t="inlineStr">
        <is>
          <t>AP lead</t>
        </is>
      </c>
      <c r="F6" s="9" t="inlineStr">
        <is>
          <t>2026-09-04</t>
        </is>
      </c>
      <c r="G6" s="9" t="inlineStr">
        <is>
          <t>Live</t>
        </is>
      </c>
      <c r="H6" s="9" t="inlineStr">
        <is>
          <t>Mail</t>
        </is>
      </c>
      <c r="I6" s="9" t="inlineStr">
        <is>
          <t>Sorting the shared inbox by hand</t>
        </is>
      </c>
      <c r="J6" s="9" t="n">
        <v>50</v>
      </c>
      <c r="K6" s="9" t="n">
        <v>8</v>
      </c>
      <c r="L6" s="9">
        <f>IF(AND(J6&lt;&gt;"",K6&lt;&gt;""),ROUND(J6*K6/60,1),"")</f>
        <v/>
      </c>
      <c r="M6" s="9" t="inlineStr">
        <is>
          <t>Finance Shared Svcs</t>
        </is>
      </c>
      <c r="N6" s="9" t="inlineStr">
        <is>
          <t>N</t>
        </is>
      </c>
      <c r="O6" s="9" t="inlineStr"/>
      <c r="P6" s="9" t="inlineStr"/>
      <c r="Q6" s="9" t="inlineStr">
        <is>
          <t>No Friction ID. Nobody asked for this. Flag it.</t>
        </is>
      </c>
    </row>
    <row r="7">
      <c r="L7">
        <f>IF(AND(J7&lt;&gt;"",K7&lt;&gt;""),ROUND(J7*K7/60,1),"")</f>
        <v/>
      </c>
    </row>
    <row r="8">
      <c r="L8">
        <f>IF(AND(J8&lt;&gt;"",K8&lt;&gt;""),ROUND(J8*K8/60,1),"")</f>
        <v/>
      </c>
    </row>
    <row r="9">
      <c r="L9">
        <f>IF(AND(J9&lt;&gt;"",K9&lt;&gt;""),ROUND(J9*K9/60,1),"")</f>
        <v/>
      </c>
    </row>
    <row r="10">
      <c r="L10">
        <f>IF(AND(J10&lt;&gt;"",K10&lt;&gt;""),ROUND(J10*K10/60,1),"")</f>
        <v/>
      </c>
    </row>
    <row r="11">
      <c r="L11">
        <f>IF(AND(J11&lt;&gt;"",K11&lt;&gt;""),ROUND(J11*K11/60,1),"")</f>
        <v/>
      </c>
    </row>
    <row r="12">
      <c r="L12">
        <f>IF(AND(J12&lt;&gt;"",K12&lt;&gt;""),ROUND(J12*K12/60,1),"")</f>
        <v/>
      </c>
    </row>
    <row r="13">
      <c r="L13">
        <f>IF(AND(J13&lt;&gt;"",K13&lt;&gt;""),ROUND(J13*K13/60,1),"")</f>
        <v/>
      </c>
    </row>
    <row r="14">
      <c r="L14">
        <f>IF(AND(J14&lt;&gt;"",K14&lt;&gt;""),ROUND(J14*K14/60,1),"")</f>
        <v/>
      </c>
    </row>
    <row r="15">
      <c r="L15">
        <f>IF(AND(J15&lt;&gt;"",K15&lt;&gt;""),ROUND(J15*K15/60,1),"")</f>
        <v/>
      </c>
    </row>
    <row r="16">
      <c r="L16">
        <f>IF(AND(J16&lt;&gt;"",K16&lt;&gt;""),ROUND(J16*K16/60,1),"")</f>
        <v/>
      </c>
    </row>
    <row r="17">
      <c r="L17">
        <f>IF(AND(J17&lt;&gt;"",K17&lt;&gt;""),ROUND(J17*K17/60,1),"")</f>
        <v/>
      </c>
    </row>
    <row r="18">
      <c r="L18">
        <f>IF(AND(J18&lt;&gt;"",K18&lt;&gt;""),ROUND(J18*K18/60,1),"")</f>
        <v/>
      </c>
    </row>
    <row r="19">
      <c r="L19">
        <f>IF(AND(J19&lt;&gt;"",K19&lt;&gt;""),ROUND(J19*K19/60,1),"")</f>
        <v/>
      </c>
    </row>
    <row r="20">
      <c r="L20">
        <f>IF(AND(J20&lt;&gt;"",K20&lt;&gt;""),ROUND(J20*K20/60,1),"")</f>
        <v/>
      </c>
    </row>
    <row r="21">
      <c r="L21">
        <f>IF(AND(J21&lt;&gt;"",K21&lt;&gt;""),ROUND(J21*K21/60,1),"")</f>
        <v/>
      </c>
    </row>
    <row r="22">
      <c r="L22">
        <f>IF(AND(J22&lt;&gt;"",K22&lt;&gt;""),ROUND(J22*K22/60,1),"")</f>
        <v/>
      </c>
    </row>
    <row r="23">
      <c r="L23">
        <f>IF(AND(J23&lt;&gt;"",K23&lt;&gt;""),ROUND(J23*K23/60,1),"")</f>
        <v/>
      </c>
    </row>
    <row r="24">
      <c r="L24">
        <f>IF(AND(J24&lt;&gt;"",K24&lt;&gt;""),ROUND(J24*K24/60,1),"")</f>
        <v/>
      </c>
    </row>
    <row r="25">
      <c r="L25">
        <f>IF(AND(J25&lt;&gt;"",K25&lt;&gt;""),ROUND(J25*K25/60,1),"")</f>
        <v/>
      </c>
    </row>
    <row r="26">
      <c r="L26">
        <f>IF(AND(J26&lt;&gt;"",K26&lt;&gt;""),ROUND(J26*K26/60,1),"")</f>
        <v/>
      </c>
    </row>
    <row r="27">
      <c r="L27">
        <f>IF(AND(J27&lt;&gt;"",K27&lt;&gt;""),ROUND(J27*K27/60,1),"")</f>
        <v/>
      </c>
    </row>
    <row r="28">
      <c r="L28">
        <f>IF(AND(J28&lt;&gt;"",K28&lt;&gt;""),ROUND(J28*K28/60,1),"")</f>
        <v/>
      </c>
    </row>
    <row r="29">
      <c r="L29">
        <f>IF(AND(J29&lt;&gt;"",K29&lt;&gt;""),ROUND(J29*K29/60,1),"")</f>
        <v/>
      </c>
    </row>
    <row r="30">
      <c r="L30">
        <f>IF(AND(J30&lt;&gt;"",K30&lt;&gt;""),ROUND(J30*K30/60,1),"")</f>
        <v/>
      </c>
    </row>
    <row r="31">
      <c r="L31">
        <f>IF(AND(J31&lt;&gt;"",K31&lt;&gt;""),ROUND(J31*K31/60,1),"")</f>
        <v/>
      </c>
    </row>
    <row r="32">
      <c r="L32">
        <f>IF(AND(J32&lt;&gt;"",K32&lt;&gt;""),ROUND(J32*K32/60,1),"")</f>
        <v/>
      </c>
    </row>
    <row r="33">
      <c r="L33">
        <f>IF(AND(J33&lt;&gt;"",K33&lt;&gt;""),ROUND(J33*K33/60,1),"")</f>
        <v/>
      </c>
    </row>
    <row r="34">
      <c r="L34">
        <f>IF(AND(J34&lt;&gt;"",K34&lt;&gt;""),ROUND(J34*K34/60,1),"")</f>
        <v/>
      </c>
    </row>
    <row r="35">
      <c r="L35">
        <f>IF(AND(J35&lt;&gt;"",K35&lt;&gt;""),ROUND(J35*K35/60,1),"")</f>
        <v/>
      </c>
    </row>
    <row r="36">
      <c r="L36">
        <f>IF(AND(J36&lt;&gt;"",K36&lt;&gt;""),ROUND(J36*K36/60,1),"")</f>
        <v/>
      </c>
    </row>
    <row r="37">
      <c r="L37">
        <f>IF(AND(J37&lt;&gt;"",K37&lt;&gt;""),ROUND(J37*K37/60,1),"")</f>
        <v/>
      </c>
    </row>
    <row r="38">
      <c r="L38">
        <f>IF(AND(J38&lt;&gt;"",K38&lt;&gt;""),ROUND(J38*K38/60,1),"")</f>
        <v/>
      </c>
    </row>
    <row r="39">
      <c r="L39">
        <f>IF(AND(J39&lt;&gt;"",K39&lt;&gt;""),ROUND(J39*K39/60,1),"")</f>
        <v/>
      </c>
    </row>
    <row r="40">
      <c r="L40">
        <f>IF(AND(J40&lt;&gt;"",K40&lt;&gt;""),ROUND(J40*K40/60,1),"")</f>
        <v/>
      </c>
    </row>
    <row r="41">
      <c r="L41">
        <f>IF(AND(J41&lt;&gt;"",K41&lt;&gt;""),ROUND(J41*K41/60,1),"")</f>
        <v/>
      </c>
    </row>
    <row r="42">
      <c r="L42">
        <f>IF(AND(J42&lt;&gt;"",K42&lt;&gt;""),ROUND(J42*K42/60,1),"")</f>
        <v/>
      </c>
    </row>
    <row r="43">
      <c r="L43">
        <f>IF(AND(J43&lt;&gt;"",K43&lt;&gt;""),ROUND(J43*K43/60,1),"")</f>
        <v/>
      </c>
    </row>
    <row r="44">
      <c r="L44">
        <f>IF(AND(J44&lt;&gt;"",K44&lt;&gt;""),ROUND(J44*K44/60,1),"")</f>
        <v/>
      </c>
    </row>
    <row r="45">
      <c r="L45">
        <f>IF(AND(J45&lt;&gt;"",K45&lt;&gt;""),ROUND(J45*K45/60,1),"")</f>
        <v/>
      </c>
    </row>
    <row r="46">
      <c r="L46">
        <f>IF(AND(J46&lt;&gt;"",K46&lt;&gt;""),ROUND(J46*K46/60,1),"")</f>
        <v/>
      </c>
    </row>
    <row r="47">
      <c r="L47">
        <f>IF(AND(J47&lt;&gt;"",K47&lt;&gt;""),ROUND(J47*K47/60,1),"")</f>
        <v/>
      </c>
    </row>
    <row r="48">
      <c r="L48">
        <f>IF(AND(J48&lt;&gt;"",K48&lt;&gt;""),ROUND(J48*K48/60,1),"")</f>
        <v/>
      </c>
    </row>
    <row r="49">
      <c r="L49">
        <f>IF(AND(J49&lt;&gt;"",K49&lt;&gt;""),ROUND(J49*K49/60,1),"")</f>
        <v/>
      </c>
    </row>
    <row r="50">
      <c r="L50">
        <f>IF(AND(J50&lt;&gt;"",K50&lt;&gt;""),ROUND(J50*K50/60,1),"")</f>
        <v/>
      </c>
    </row>
    <row r="51">
      <c r="L51">
        <f>IF(AND(J51&lt;&gt;"",K51&lt;&gt;""),ROUND(J51*K51/60,1),"")</f>
        <v/>
      </c>
    </row>
    <row r="52">
      <c r="L52">
        <f>IF(AND(J52&lt;&gt;"",K52&lt;&gt;""),ROUND(J52*K52/60,1),"")</f>
        <v/>
      </c>
    </row>
    <row r="53">
      <c r="L53">
        <f>IF(AND(J53&lt;&gt;"",K53&lt;&gt;""),ROUND(J53*K53/60,1),"")</f>
        <v/>
      </c>
    </row>
    <row r="54">
      <c r="L54">
        <f>IF(AND(J54&lt;&gt;"",K54&lt;&gt;""),ROUND(J54*K54/60,1),"")</f>
        <v/>
      </c>
    </row>
    <row r="55">
      <c r="L55">
        <f>IF(AND(J55&lt;&gt;"",K55&lt;&gt;""),ROUND(J55*K55/60,1),"")</f>
        <v/>
      </c>
    </row>
    <row r="56">
      <c r="L56">
        <f>IF(AND(J56&lt;&gt;"",K56&lt;&gt;""),ROUND(J56*K56/60,1),"")</f>
        <v/>
      </c>
    </row>
    <row r="57">
      <c r="L57">
        <f>IF(AND(J57&lt;&gt;"",K57&lt;&gt;""),ROUND(J57*K57/60,1),"")</f>
        <v/>
      </c>
    </row>
    <row r="58">
      <c r="L58">
        <f>IF(AND(J58&lt;&gt;"",K58&lt;&gt;""),ROUND(J58*K58/60,1),"")</f>
        <v/>
      </c>
    </row>
    <row r="59">
      <c r="L59">
        <f>IF(AND(J59&lt;&gt;"",K59&lt;&gt;""),ROUND(J59*K59/60,1),"")</f>
        <v/>
      </c>
    </row>
    <row r="60">
      <c r="L60">
        <f>IF(AND(J60&lt;&gt;"",K60&lt;&gt;""),ROUND(J60*K60/60,1),"")</f>
        <v/>
      </c>
    </row>
    <row r="61">
      <c r="L61">
        <f>IF(AND(J61&lt;&gt;"",K61&lt;&gt;""),ROUND(J61*K61/60,1),"")</f>
        <v/>
      </c>
    </row>
    <row r="62">
      <c r="L62">
        <f>IF(AND(J62&lt;&gt;"",K62&lt;&gt;""),ROUND(J62*K62/60,1),"")</f>
        <v/>
      </c>
    </row>
    <row r="63">
      <c r="L63">
        <f>IF(AND(J63&lt;&gt;"",K63&lt;&gt;""),ROUND(J63*K63/60,1),"")</f>
        <v/>
      </c>
    </row>
    <row r="64">
      <c r="L64">
        <f>IF(AND(J64&lt;&gt;"",K64&lt;&gt;""),ROUND(J64*K64/60,1),"")</f>
        <v/>
      </c>
    </row>
    <row r="65">
      <c r="L65">
        <f>IF(AND(J65&lt;&gt;"",K65&lt;&gt;""),ROUND(J65*K65/60,1),"")</f>
        <v/>
      </c>
    </row>
    <row r="66">
      <c r="L66">
        <f>IF(AND(J66&lt;&gt;"",K66&lt;&gt;""),ROUND(J66*K66/60,1),"")</f>
        <v/>
      </c>
    </row>
    <row r="67">
      <c r="L67">
        <f>IF(AND(J67&lt;&gt;"",K67&lt;&gt;""),ROUND(J67*K67/60,1),"")</f>
        <v/>
      </c>
    </row>
    <row r="68">
      <c r="L68">
        <f>IF(AND(J68&lt;&gt;"",K68&lt;&gt;""),ROUND(J68*K68/60,1),"")</f>
        <v/>
      </c>
    </row>
    <row r="69">
      <c r="L69">
        <f>IF(AND(J69&lt;&gt;"",K69&lt;&gt;""),ROUND(J69*K69/60,1),"")</f>
        <v/>
      </c>
    </row>
    <row r="70">
      <c r="L70">
        <f>IF(AND(J70&lt;&gt;"",K70&lt;&gt;""),ROUND(J70*K70/60,1),"")</f>
        <v/>
      </c>
    </row>
    <row r="71">
      <c r="L71">
        <f>IF(AND(J71&lt;&gt;"",K71&lt;&gt;""),ROUND(J71*K71/60,1),"")</f>
        <v/>
      </c>
    </row>
    <row r="72">
      <c r="L72">
        <f>IF(AND(J72&lt;&gt;"",K72&lt;&gt;""),ROUND(J72*K72/60,1),"")</f>
        <v/>
      </c>
    </row>
    <row r="73">
      <c r="L73">
        <f>IF(AND(J73&lt;&gt;"",K73&lt;&gt;""),ROUND(J73*K73/60,1),"")</f>
        <v/>
      </c>
    </row>
    <row r="74">
      <c r="L74">
        <f>IF(AND(J74&lt;&gt;"",K74&lt;&gt;""),ROUND(J74*K74/60,1),"")</f>
        <v/>
      </c>
    </row>
    <row r="75">
      <c r="L75">
        <f>IF(AND(J75&lt;&gt;"",K75&lt;&gt;""),ROUND(J75*K75/60,1),"")</f>
        <v/>
      </c>
    </row>
    <row r="76">
      <c r="L76">
        <f>IF(AND(J76&lt;&gt;"",K76&lt;&gt;""),ROUND(J76*K76/60,1),"")</f>
        <v/>
      </c>
    </row>
    <row r="77">
      <c r="L77">
        <f>IF(AND(J77&lt;&gt;"",K77&lt;&gt;""),ROUND(J77*K77/60,1),"")</f>
        <v/>
      </c>
    </row>
    <row r="78">
      <c r="L78">
        <f>IF(AND(J78&lt;&gt;"",K78&lt;&gt;""),ROUND(J78*K78/60,1),"")</f>
        <v/>
      </c>
    </row>
    <row r="79">
      <c r="L79">
        <f>IF(AND(J79&lt;&gt;"",K79&lt;&gt;""),ROUND(J79*K79/60,1),"")</f>
        <v/>
      </c>
    </row>
  </sheetData>
  <mergeCells count="1">
    <mergeCell ref="A1:Q1"/>
  </mergeCells>
  <dataValidations count="2">
    <dataValidation sqref="G4:G80" showDropDown="0" showInputMessage="0" showErrorMessage="0" allowBlank="1" type="list">
      <formula1>"Live,Pilot,Retired,Blocked"</formula1>
    </dataValidation>
    <dataValidation sqref="N4:N80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7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8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6" customWidth="1" min="12" max="12"/>
    <col width="38" customWidth="1" min="13" max="13"/>
    <col width="20" customWidth="1" min="14" max="14"/>
    <col width="38" customWidth="1" min="15" max="15"/>
  </cols>
  <sheetData>
    <row r="1">
      <c r="A1" s="10" t="inlineStr">
        <is>
          <t>One row per week per group. If column L is still 'N' by week six, it did not cascade, it just moved.</t>
        </is>
      </c>
    </row>
    <row r="2"/>
    <row r="3" ht="42" customHeight="1">
      <c r="A3" s="7" t="inlineStr">
        <is>
          <t>Week Ending</t>
        </is>
      </c>
      <c r="B3" s="7" t="inlineStr">
        <is>
          <t>Group</t>
        </is>
      </c>
      <c r="C3" s="7" t="inlineStr">
        <is>
          <t>Slot Held (Y/N)</t>
        </is>
      </c>
      <c r="D3" s="7" t="inlineStr">
        <is>
          <t>Presenter</t>
        </is>
      </c>
      <c r="E3" s="7" t="inlineStr">
        <is>
          <t>Presenter's Role</t>
        </is>
      </c>
      <c r="F3" s="7" t="inlineStr">
        <is>
          <t>Skill Presented</t>
        </is>
      </c>
      <c r="G3" s="7" t="inlineStr">
        <is>
          <t>Skill ID</t>
        </is>
      </c>
      <c r="H3" s="7" t="inlineStr">
        <is>
          <t>Invited</t>
        </is>
      </c>
      <c r="I3" s="7" t="inlineStr">
        <is>
          <t>Attended</t>
        </is>
      </c>
      <c r="J3" s="7" t="inlineStr">
        <is>
          <t>Attendance %</t>
        </is>
      </c>
      <c r="K3" s="7" t="inlineStr">
        <is>
          <t>People Who Brought Something Back</t>
        </is>
      </c>
      <c r="L3" s="7" t="inlineStr">
        <is>
          <t>Builder Was Not the Specialist (Y/N)</t>
        </is>
      </c>
      <c r="M3" s="7" t="inlineStr">
        <is>
          <t>What Broke / What They Got Stuck On</t>
        </is>
      </c>
      <c r="N3" s="7" t="inlineStr">
        <is>
          <t>Fixed In</t>
        </is>
      </c>
      <c r="O3" s="7" t="inlineStr">
        <is>
          <t>Notes</t>
        </is>
      </c>
    </row>
    <row r="4">
      <c r="A4" s="8" t="inlineStr">
        <is>
          <t>EXAMPLE 2026-08-28</t>
        </is>
      </c>
      <c r="B4" s="9" t="inlineStr">
        <is>
          <t>Finance Shared Svcs</t>
        </is>
      </c>
      <c r="C4" s="9" t="inlineStr">
        <is>
          <t>Y</t>
        </is>
      </c>
      <c r="D4" s="9" t="inlineStr">
        <is>
          <t>Senior analyst</t>
        </is>
      </c>
      <c r="E4" s="9" t="inlineStr">
        <is>
          <t>Doer, not lead</t>
        </is>
      </c>
      <c r="F4" s="9" t="inlineStr">
        <is>
          <t>Month-end variance write-up</t>
        </is>
      </c>
      <c r="G4" s="9" t="inlineStr">
        <is>
          <t>SKL-001</t>
        </is>
      </c>
      <c r="H4" s="9" t="n">
        <v>18</v>
      </c>
      <c r="I4" s="9" t="n">
        <v>14</v>
      </c>
      <c r="J4" s="11">
        <f>IF(AND(H4&lt;&gt;"",I4&lt;&gt;"",H4&gt;0),ROUND(I4/H4,2),"")</f>
        <v/>
      </c>
      <c r="K4" s="9" t="n">
        <v>3</v>
      </c>
      <c r="L4" s="9" t="inlineStr">
        <is>
          <t>N</t>
        </is>
      </c>
      <c r="M4" s="9" t="inlineStr">
        <is>
          <t>Two people could not find where the skill lives</t>
        </is>
      </c>
      <c r="N4" s="9" t="inlineStr">
        <is>
          <t>5 min, same session</t>
        </is>
      </c>
      <c r="O4" s="9" t="inlineStr"/>
    </row>
    <row r="5">
      <c r="A5" s="8" t="inlineStr">
        <is>
          <t>EXAMPLE 2026-09-04</t>
        </is>
      </c>
      <c r="B5" s="9" t="inlineStr">
        <is>
          <t>Finance Shared Svcs</t>
        </is>
      </c>
      <c r="C5" s="9" t="inlineStr">
        <is>
          <t>Y</t>
        </is>
      </c>
      <c r="D5" s="9" t="inlineStr">
        <is>
          <t>AP lead</t>
        </is>
      </c>
      <c r="E5" s="9" t="inlineStr">
        <is>
          <t>Doer</t>
        </is>
      </c>
      <c r="F5" s="9" t="inlineStr">
        <is>
          <t>Vendor query triage</t>
        </is>
      </c>
      <c r="G5" s="9" t="inlineStr">
        <is>
          <t>SKL-003</t>
        </is>
      </c>
      <c r="H5" s="9" t="n">
        <v>18</v>
      </c>
      <c r="I5" s="9" t="n">
        <v>15</v>
      </c>
      <c r="J5" s="11">
        <f>IF(AND(H5&lt;&gt;"",I5&lt;&gt;"",H5&gt;0),ROUND(I5/H5,2),"")</f>
        <v/>
      </c>
      <c r="K5" s="9" t="n">
        <v>4</v>
      </c>
      <c r="L5" s="9" t="inlineStr">
        <is>
          <t>Y</t>
        </is>
      </c>
      <c r="M5" s="9" t="inlineStr">
        <is>
          <t>Nothing</t>
        </is>
      </c>
      <c r="N5" s="9" t="inlineStr"/>
      <c r="O5" s="9" t="inlineStr">
        <is>
          <t>First skill not built by the specialist. This is the cascade working.</t>
        </is>
      </c>
    </row>
    <row r="6">
      <c r="J6" s="12">
        <f>IF(AND(H6&lt;&gt;"",I6&lt;&gt;"",H6&gt;0),ROUND(I6/H6,2),"")</f>
        <v/>
      </c>
    </row>
    <row r="7">
      <c r="J7" s="12">
        <f>IF(AND(H7&lt;&gt;"",I7&lt;&gt;"",H7&gt;0),ROUND(I7/H7,2),"")</f>
        <v/>
      </c>
    </row>
    <row r="8">
      <c r="J8" s="12">
        <f>IF(AND(H8&lt;&gt;"",I8&lt;&gt;"",H8&gt;0),ROUND(I8/H8,2),"")</f>
        <v/>
      </c>
    </row>
    <row r="9">
      <c r="J9" s="12">
        <f>IF(AND(H9&lt;&gt;"",I9&lt;&gt;"",H9&gt;0),ROUND(I9/H9,2),"")</f>
        <v/>
      </c>
    </row>
    <row r="10">
      <c r="J10" s="12">
        <f>IF(AND(H10&lt;&gt;"",I10&lt;&gt;"",H10&gt;0),ROUND(I10/H10,2),"")</f>
        <v/>
      </c>
    </row>
    <row r="11">
      <c r="J11" s="12">
        <f>IF(AND(H11&lt;&gt;"",I11&lt;&gt;"",H11&gt;0),ROUND(I11/H11,2),"")</f>
        <v/>
      </c>
    </row>
    <row r="12">
      <c r="J12" s="12">
        <f>IF(AND(H12&lt;&gt;"",I12&lt;&gt;"",H12&gt;0),ROUND(I12/H12,2),"")</f>
        <v/>
      </c>
    </row>
    <row r="13">
      <c r="J13" s="12">
        <f>IF(AND(H13&lt;&gt;"",I13&lt;&gt;"",H13&gt;0),ROUND(I13/H13,2),"")</f>
        <v/>
      </c>
    </row>
    <row r="14">
      <c r="J14" s="12">
        <f>IF(AND(H14&lt;&gt;"",I14&lt;&gt;"",H14&gt;0),ROUND(I14/H14,2),"")</f>
        <v/>
      </c>
    </row>
    <row r="15">
      <c r="J15" s="12">
        <f>IF(AND(H15&lt;&gt;"",I15&lt;&gt;"",H15&gt;0),ROUND(I15/H15,2),"")</f>
        <v/>
      </c>
    </row>
    <row r="16">
      <c r="J16" s="12">
        <f>IF(AND(H16&lt;&gt;"",I16&lt;&gt;"",H16&gt;0),ROUND(I16/H16,2),"")</f>
        <v/>
      </c>
    </row>
    <row r="17">
      <c r="J17" s="12">
        <f>IF(AND(H17&lt;&gt;"",I17&lt;&gt;"",H17&gt;0),ROUND(I17/H17,2),"")</f>
        <v/>
      </c>
    </row>
    <row r="18">
      <c r="J18" s="12">
        <f>IF(AND(H18&lt;&gt;"",I18&lt;&gt;"",H18&gt;0),ROUND(I18/H18,2),"")</f>
        <v/>
      </c>
    </row>
    <row r="19">
      <c r="J19" s="12">
        <f>IF(AND(H19&lt;&gt;"",I19&lt;&gt;"",H19&gt;0),ROUND(I19/H19,2),"")</f>
        <v/>
      </c>
    </row>
    <row r="20">
      <c r="J20" s="12">
        <f>IF(AND(H20&lt;&gt;"",I20&lt;&gt;"",H20&gt;0),ROUND(I20/H20,2),"")</f>
        <v/>
      </c>
    </row>
    <row r="21">
      <c r="J21" s="12">
        <f>IF(AND(H21&lt;&gt;"",I21&lt;&gt;"",H21&gt;0),ROUND(I21/H21,2),"")</f>
        <v/>
      </c>
    </row>
    <row r="22">
      <c r="J22" s="12">
        <f>IF(AND(H22&lt;&gt;"",I22&lt;&gt;"",H22&gt;0),ROUND(I22/H22,2),"")</f>
        <v/>
      </c>
    </row>
    <row r="23">
      <c r="J23" s="12">
        <f>IF(AND(H23&lt;&gt;"",I23&lt;&gt;"",H23&gt;0),ROUND(I23/H23,2),"")</f>
        <v/>
      </c>
    </row>
    <row r="24">
      <c r="J24" s="12">
        <f>IF(AND(H24&lt;&gt;"",I24&lt;&gt;"",H24&gt;0),ROUND(I24/H24,2),"")</f>
        <v/>
      </c>
    </row>
    <row r="25">
      <c r="J25" s="12">
        <f>IF(AND(H25&lt;&gt;"",I25&lt;&gt;"",H25&gt;0),ROUND(I25/H25,2),"")</f>
        <v/>
      </c>
    </row>
    <row r="26">
      <c r="J26" s="12">
        <f>IF(AND(H26&lt;&gt;"",I26&lt;&gt;"",H26&gt;0),ROUND(I26/H26,2),"")</f>
        <v/>
      </c>
    </row>
    <row r="27">
      <c r="J27" s="12">
        <f>IF(AND(H27&lt;&gt;"",I27&lt;&gt;"",H27&gt;0),ROUND(I27/H27,2),"")</f>
        <v/>
      </c>
    </row>
    <row r="28">
      <c r="J28" s="12">
        <f>IF(AND(H28&lt;&gt;"",I28&lt;&gt;"",H28&gt;0),ROUND(I28/H28,2),"")</f>
        <v/>
      </c>
    </row>
    <row r="29">
      <c r="J29" s="12">
        <f>IF(AND(H29&lt;&gt;"",I29&lt;&gt;"",H29&gt;0),ROUND(I29/H29,2),"")</f>
        <v/>
      </c>
    </row>
    <row r="30">
      <c r="J30" s="12">
        <f>IF(AND(H30&lt;&gt;"",I30&lt;&gt;"",H30&gt;0),ROUND(I30/H30,2),"")</f>
        <v/>
      </c>
    </row>
    <row r="31">
      <c r="J31" s="12">
        <f>IF(AND(H31&lt;&gt;"",I31&lt;&gt;"",H31&gt;0),ROUND(I31/H31,2),"")</f>
        <v/>
      </c>
    </row>
    <row r="32">
      <c r="J32" s="12">
        <f>IF(AND(H32&lt;&gt;"",I32&lt;&gt;"",H32&gt;0),ROUND(I32/H32,2),"")</f>
        <v/>
      </c>
    </row>
    <row r="33">
      <c r="J33" s="12">
        <f>IF(AND(H33&lt;&gt;"",I33&lt;&gt;"",H33&gt;0),ROUND(I33/H33,2),"")</f>
        <v/>
      </c>
    </row>
    <row r="34">
      <c r="J34" s="12">
        <f>IF(AND(H34&lt;&gt;"",I34&lt;&gt;"",H34&gt;0),ROUND(I34/H34,2),"")</f>
        <v/>
      </c>
    </row>
    <row r="35">
      <c r="J35" s="12">
        <f>IF(AND(H35&lt;&gt;"",I35&lt;&gt;"",H35&gt;0),ROUND(I35/H35,2),"")</f>
        <v/>
      </c>
    </row>
    <row r="36">
      <c r="J36" s="12">
        <f>IF(AND(H36&lt;&gt;"",I36&lt;&gt;"",H36&gt;0),ROUND(I36/H36,2),"")</f>
        <v/>
      </c>
    </row>
    <row r="37">
      <c r="J37" s="12">
        <f>IF(AND(H37&lt;&gt;"",I37&lt;&gt;"",H37&gt;0),ROUND(I37/H37,2),"")</f>
        <v/>
      </c>
    </row>
    <row r="38">
      <c r="J38" s="12">
        <f>IF(AND(H38&lt;&gt;"",I38&lt;&gt;"",H38&gt;0),ROUND(I38/H38,2),"")</f>
        <v/>
      </c>
    </row>
    <row r="39">
      <c r="J39" s="12">
        <f>IF(AND(H39&lt;&gt;"",I39&lt;&gt;"",H39&gt;0),ROUND(I39/H39,2),"")</f>
        <v/>
      </c>
    </row>
    <row r="40">
      <c r="J40" s="12">
        <f>IF(AND(H40&lt;&gt;"",I40&lt;&gt;"",H40&gt;0),ROUND(I40/H40,2),"")</f>
        <v/>
      </c>
    </row>
    <row r="41">
      <c r="J41" s="12">
        <f>IF(AND(H41&lt;&gt;"",I41&lt;&gt;"",H41&gt;0),ROUND(I41/H41,2),"")</f>
        <v/>
      </c>
    </row>
    <row r="42">
      <c r="J42" s="12">
        <f>IF(AND(H42&lt;&gt;"",I42&lt;&gt;"",H42&gt;0),ROUND(I42/H42,2),"")</f>
        <v/>
      </c>
    </row>
    <row r="43">
      <c r="J43" s="12">
        <f>IF(AND(H43&lt;&gt;"",I43&lt;&gt;"",H43&gt;0),ROUND(I43/H43,2),"")</f>
        <v/>
      </c>
    </row>
    <row r="44">
      <c r="J44" s="12">
        <f>IF(AND(H44&lt;&gt;"",I44&lt;&gt;"",H44&gt;0),ROUND(I44/H44,2),"")</f>
        <v/>
      </c>
    </row>
    <row r="45">
      <c r="J45" s="12">
        <f>IF(AND(H45&lt;&gt;"",I45&lt;&gt;"",H45&gt;0),ROUND(I45/H45,2),"")</f>
        <v/>
      </c>
    </row>
    <row r="46">
      <c r="J46" s="12">
        <f>IF(AND(H46&lt;&gt;"",I46&lt;&gt;"",H46&gt;0),ROUND(I46/H46,2),"")</f>
        <v/>
      </c>
    </row>
    <row r="47">
      <c r="J47" s="12">
        <f>IF(AND(H47&lt;&gt;"",I47&lt;&gt;"",H47&gt;0),ROUND(I47/H47,2),"")</f>
        <v/>
      </c>
    </row>
    <row r="48">
      <c r="J48" s="12">
        <f>IF(AND(H48&lt;&gt;"",I48&lt;&gt;"",H48&gt;0),ROUND(I48/H48,2),"")</f>
        <v/>
      </c>
    </row>
    <row r="49">
      <c r="J49" s="12">
        <f>IF(AND(H49&lt;&gt;"",I49&lt;&gt;"",H49&gt;0),ROUND(I49/H49,2),"")</f>
        <v/>
      </c>
    </row>
    <row r="50">
      <c r="J50" s="12">
        <f>IF(AND(H50&lt;&gt;"",I50&lt;&gt;"",H50&gt;0),ROUND(I50/H50,2),"")</f>
        <v/>
      </c>
    </row>
    <row r="51">
      <c r="J51" s="12">
        <f>IF(AND(H51&lt;&gt;"",I51&lt;&gt;"",H51&gt;0),ROUND(I51/H51,2),"")</f>
        <v/>
      </c>
    </row>
    <row r="52">
      <c r="J52" s="12">
        <f>IF(AND(H52&lt;&gt;"",I52&lt;&gt;"",H52&gt;0),ROUND(I52/H52,2),"")</f>
        <v/>
      </c>
    </row>
    <row r="53">
      <c r="J53" s="12">
        <f>IF(AND(H53&lt;&gt;"",I53&lt;&gt;"",H53&gt;0),ROUND(I53/H53,2),"")</f>
        <v/>
      </c>
    </row>
    <row r="54">
      <c r="J54" s="12">
        <f>IF(AND(H54&lt;&gt;"",I54&lt;&gt;"",H54&gt;0),ROUND(I54/H54,2),"")</f>
        <v/>
      </c>
    </row>
    <row r="55">
      <c r="J55" s="12">
        <f>IF(AND(H55&lt;&gt;"",I55&lt;&gt;"",H55&gt;0),ROUND(I55/H55,2),"")</f>
        <v/>
      </c>
    </row>
    <row r="56">
      <c r="J56" s="12">
        <f>IF(AND(H56&lt;&gt;"",I56&lt;&gt;"",H56&gt;0),ROUND(I56/H56,2),"")</f>
        <v/>
      </c>
    </row>
    <row r="57">
      <c r="J57" s="12">
        <f>IF(AND(H57&lt;&gt;"",I57&lt;&gt;"",H57&gt;0),ROUND(I57/H57,2),"")</f>
        <v/>
      </c>
    </row>
    <row r="58">
      <c r="J58" s="12">
        <f>IF(AND(H58&lt;&gt;"",I58&lt;&gt;"",H58&gt;0),ROUND(I58/H58,2),"")</f>
        <v/>
      </c>
    </row>
    <row r="59">
      <c r="J59" s="12">
        <f>IF(AND(H59&lt;&gt;"",I59&lt;&gt;"",H59&gt;0),ROUND(I59/H59,2),"")</f>
        <v/>
      </c>
    </row>
    <row r="60">
      <c r="J60" s="12">
        <f>IF(AND(H60&lt;&gt;"",I60&lt;&gt;"",H60&gt;0),ROUND(I60/H60,2),"")</f>
        <v/>
      </c>
    </row>
    <row r="61">
      <c r="J61" s="12">
        <f>IF(AND(H61&lt;&gt;"",I61&lt;&gt;"",H61&gt;0),ROUND(I61/H61,2),"")</f>
        <v/>
      </c>
    </row>
    <row r="62">
      <c r="J62" s="12">
        <f>IF(AND(H62&lt;&gt;"",I62&lt;&gt;"",H62&gt;0),ROUND(I62/H62,2),"")</f>
        <v/>
      </c>
    </row>
    <row r="63">
      <c r="J63" s="12">
        <f>IF(AND(H63&lt;&gt;"",I63&lt;&gt;"",H63&gt;0),ROUND(I63/H63,2),"")</f>
        <v/>
      </c>
    </row>
    <row r="64">
      <c r="J64" s="12">
        <f>IF(AND(H64&lt;&gt;"",I64&lt;&gt;"",H64&gt;0),ROUND(I64/H64,2),"")</f>
        <v/>
      </c>
    </row>
    <row r="65">
      <c r="J65" s="12">
        <f>IF(AND(H65&lt;&gt;"",I65&lt;&gt;"",H65&gt;0),ROUND(I65/H65,2),"")</f>
        <v/>
      </c>
    </row>
    <row r="66">
      <c r="J66" s="12">
        <f>IF(AND(H66&lt;&gt;"",I66&lt;&gt;"",H66&gt;0),ROUND(I66/H66,2),"")</f>
        <v/>
      </c>
    </row>
    <row r="67">
      <c r="J67" s="12">
        <f>IF(AND(H67&lt;&gt;"",I67&lt;&gt;"",H67&gt;0),ROUND(I67/H67,2),"")</f>
        <v/>
      </c>
    </row>
    <row r="68">
      <c r="J68" s="12">
        <f>IF(AND(H68&lt;&gt;"",I68&lt;&gt;"",H68&gt;0),ROUND(I68/H68,2),"")</f>
        <v/>
      </c>
    </row>
    <row r="69">
      <c r="J69" s="12">
        <f>IF(AND(H69&lt;&gt;"",I69&lt;&gt;"",H69&gt;0),ROUND(I69/H69,2),"")</f>
        <v/>
      </c>
    </row>
    <row r="70">
      <c r="J70" s="12">
        <f>IF(AND(H70&lt;&gt;"",I70&lt;&gt;"",H70&gt;0),ROUND(I70/H70,2),"")</f>
        <v/>
      </c>
    </row>
    <row r="71">
      <c r="J71" s="12">
        <f>IF(AND(H71&lt;&gt;"",I71&lt;&gt;"",H71&gt;0),ROUND(I71/H71,2),"")</f>
        <v/>
      </c>
    </row>
    <row r="72">
      <c r="J72" s="12">
        <f>IF(AND(H72&lt;&gt;"",I72&lt;&gt;"",H72&gt;0),ROUND(I72/H72,2),"")</f>
        <v/>
      </c>
    </row>
    <row r="73">
      <c r="J73" s="12">
        <f>IF(AND(H73&lt;&gt;"",I73&lt;&gt;"",H73&gt;0),ROUND(I73/H73,2),"")</f>
        <v/>
      </c>
    </row>
    <row r="74">
      <c r="J74" s="12">
        <f>IF(AND(H74&lt;&gt;"",I74&lt;&gt;"",H74&gt;0),ROUND(I74/H74,2),"")</f>
        <v/>
      </c>
    </row>
    <row r="75">
      <c r="J75" s="12">
        <f>IF(AND(H75&lt;&gt;"",I75&lt;&gt;"",H75&gt;0),ROUND(I75/H75,2),"")</f>
        <v/>
      </c>
    </row>
    <row r="76">
      <c r="J76" s="12">
        <f>IF(AND(H76&lt;&gt;"",I76&lt;&gt;"",H76&gt;0),ROUND(I76/H76,2),"")</f>
        <v/>
      </c>
    </row>
    <row r="77">
      <c r="J77" s="12">
        <f>IF(AND(H77&lt;&gt;"",I77&lt;&gt;"",H77&gt;0),ROUND(I77/H77,2),"")</f>
        <v/>
      </c>
    </row>
    <row r="78">
      <c r="J78" s="12">
        <f>IF(AND(H78&lt;&gt;"",I78&lt;&gt;"",H78&gt;0),ROUND(I78/H78,2),"")</f>
        <v/>
      </c>
    </row>
    <row r="79">
      <c r="J79" s="12">
        <f>IF(AND(H79&lt;&gt;"",I79&lt;&gt;"",H79&gt;0),ROUND(I79/H79,2),"")</f>
        <v/>
      </c>
    </row>
  </sheetData>
  <mergeCells count="1">
    <mergeCell ref="A1:O1"/>
  </mergeCells>
  <dataValidations count="2">
    <dataValidation sqref="C4:C80" showDropDown="0" showInputMessage="0" showErrorMessage="0" allowBlank="1" type="list">
      <formula1>"Y,N"</formula1>
    </dataValidation>
    <dataValidation sqref="L4:L80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5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0" customWidth="1" min="3" max="3"/>
    <col width="20" customWidth="1" min="4" max="4"/>
    <col width="20" customWidth="1" min="5" max="5"/>
    <col width="20" customWidth="1" min="6" max="6"/>
    <col width="34" customWidth="1" min="7" max="7"/>
    <col width="26" customWidth="1" min="8" max="8"/>
    <col width="30" customWidth="1" min="9" max="9"/>
    <col width="20" customWidth="1" min="10" max="10"/>
    <col width="20" customWidth="1" min="11" max="11"/>
    <col width="20" customWidth="1" min="12" max="12"/>
    <col width="30" customWidth="1" min="13" max="13"/>
    <col width="24" customWidth="1" min="14" max="14"/>
    <col width="24" customWidth="1" min="15" max="15"/>
    <col width="38" customWidth="1" min="16" max="16"/>
  </cols>
  <sheetData>
    <row r="1">
      <c r="A1" s="10" t="inlineStr">
        <is>
          <t>Ask the same people the same three stress questions every month. The trend is the signal, not the number. Seats licensed, logins and prompts sent are deliberately absent.</t>
        </is>
      </c>
    </row>
    <row r="2"/>
    <row r="3" ht="42" customHeight="1">
      <c r="A3" s="7" t="inlineStr">
        <is>
          <t>Month</t>
        </is>
      </c>
      <c r="B3" s="7" t="inlineStr">
        <is>
          <t>Group</t>
        </is>
      </c>
      <c r="C3" s="7" t="inlineStr">
        <is>
          <t>Cumulative Skills Live</t>
        </is>
      </c>
      <c r="D3" s="7" t="inlineStr">
        <is>
          <t>Tasks Retired (Cumulative)</t>
        </is>
      </c>
      <c r="E3" s="7" t="inlineStr">
        <is>
          <t>People Contributing</t>
        </is>
      </c>
      <c r="F3" s="7" t="inlineStr">
        <is>
          <t>Hours Reclaimed This Month</t>
        </is>
      </c>
      <c r="G3" s="7" t="inlineStr">
        <is>
          <t>Skills Built By Someone Other Than The Specialist</t>
        </is>
      </c>
      <c r="H3" s="7" t="inlineStr">
        <is>
          <t>Leadership: Better information reaching them (1-5)</t>
        </is>
      </c>
      <c r="I3" s="7" t="inlineStr">
        <is>
          <t>Leadership: Actioned when needed, not a week later (1-5)</t>
        </is>
      </c>
      <c r="J3" s="7" t="inlineStr">
        <is>
          <t>Stress down - Reading in (1-5)</t>
        </is>
      </c>
      <c r="K3" s="7" t="inlineStr">
        <is>
          <t>Stress down - Finding (1-5)</t>
        </is>
      </c>
      <c r="L3" s="7" t="inlineStr">
        <is>
          <t>Stress down - Delivering (1-5)</t>
        </is>
      </c>
      <c r="M3" s="7" t="inlineStr">
        <is>
          <t>What flattened</t>
        </is>
      </c>
      <c r="N3" s="7" t="inlineStr">
        <is>
          <t>Next conversation with</t>
        </is>
      </c>
      <c r="O3" s="7" t="inlineStr">
        <is>
          <t>Monthly specialist check-in held (Y/N)</t>
        </is>
      </c>
      <c r="P3" s="7" t="inlineStr">
        <is>
          <t>What the check-in changed</t>
        </is>
      </c>
    </row>
    <row r="4">
      <c r="A4" s="8" t="inlineStr">
        <is>
          <t>EXAMPLE 2026-08</t>
        </is>
      </c>
      <c r="B4" s="9" t="inlineStr">
        <is>
          <t>Finance Shared Svcs</t>
        </is>
      </c>
      <c r="C4" s="9">
        <f>COUNTIFS('6 Skill Register'!G:G,"Live",'6 Skill Register'!D:D,B4)</f>
        <v/>
      </c>
      <c r="D4" s="9" t="n">
        <v>1</v>
      </c>
      <c r="E4" s="9" t="n">
        <v>3</v>
      </c>
      <c r="F4" s="9">
        <f>ROUND(SUMIFS('6 Skill Register'!L:L,'6 Skill Register'!D:D,B4),1)</f>
        <v/>
      </c>
      <c r="G4" s="9">
        <f>COUNTIFS('7 Weekly Cascade'!B:B,B4,'7 Weekly Cascade'!L:L,"Y")</f>
        <v/>
      </c>
      <c r="H4" s="9" t="n">
        <v>3</v>
      </c>
      <c r="I4" s="9" t="n">
        <v>2</v>
      </c>
      <c r="J4" s="9" t="n">
        <v>2</v>
      </c>
      <c r="K4" s="9" t="n">
        <v>3</v>
      </c>
      <c r="L4" s="9" t="n">
        <v>4</v>
      </c>
      <c r="M4" s="9" t="inlineStr">
        <is>
          <t>Nothing yet, month one</t>
        </is>
      </c>
      <c r="N4" s="9" t="inlineStr">
        <is>
          <t>-</t>
        </is>
      </c>
      <c r="O4" s="9" t="inlineStr">
        <is>
          <t>N</t>
        </is>
      </c>
      <c r="P4" s="9" t="inlineStr"/>
    </row>
    <row r="5">
      <c r="A5" s="8" t="inlineStr">
        <is>
          <t>EXAMPLE 2026-09</t>
        </is>
      </c>
      <c r="B5" s="9" t="inlineStr">
        <is>
          <t>Finance Shared Svcs</t>
        </is>
      </c>
      <c r="C5" s="9">
        <f>COUNTIFS('6 Skill Register'!G:G,"Live",'6 Skill Register'!D:D,B5)</f>
        <v/>
      </c>
      <c r="D5" s="9" t="n">
        <v>3</v>
      </c>
      <c r="E5" s="9" t="n">
        <v>7</v>
      </c>
      <c r="F5" s="9">
        <f>ROUND(SUMIFS('6 Skill Register'!L:L,'6 Skill Register'!D:D,B5),1)</f>
        <v/>
      </c>
      <c r="G5" s="9">
        <f>COUNTIFS('7 Weekly Cascade'!B:B,B5,'7 Weekly Cascade'!L:L,"Y")</f>
        <v/>
      </c>
      <c r="H5" s="9" t="n">
        <v>4</v>
      </c>
      <c r="I5" s="9" t="n">
        <v>3</v>
      </c>
      <c r="J5" s="9" t="n">
        <v>3</v>
      </c>
      <c r="K5" s="9" t="n">
        <v>4</v>
      </c>
      <c r="L5" s="9" t="n">
        <v>4</v>
      </c>
      <c r="M5" s="9" t="inlineStr">
        <is>
          <t>Reading in stayed flat at 3</t>
        </is>
      </c>
      <c r="N5" s="9" t="inlineStr">
        <is>
          <t>Customer Operations sponsor</t>
        </is>
      </c>
      <c r="O5" s="9" t="inlineStr">
        <is>
          <t>Y</t>
        </is>
      </c>
      <c r="P5" s="9" t="inlineStr">
        <is>
          <t>Tightened the Dashboard triage rules, updated two templates</t>
        </is>
      </c>
    </row>
    <row r="6">
      <c r="C6">
        <f>COUNTIFS('6 Skill Register'!G:G,"Live",'6 Skill Register'!D:D,B6)</f>
        <v/>
      </c>
      <c r="F6">
        <f>ROUND(SUMIFS('6 Skill Register'!L:L,'6 Skill Register'!D:D,B6),1)</f>
        <v/>
      </c>
      <c r="G6">
        <f>COUNTIFS('7 Weekly Cascade'!B:B,B6,'7 Weekly Cascade'!L:L,"Y")</f>
        <v/>
      </c>
    </row>
    <row r="7">
      <c r="C7">
        <f>COUNTIFS('6 Skill Register'!G:G,"Live",'6 Skill Register'!D:D,B7)</f>
        <v/>
      </c>
      <c r="F7">
        <f>ROUND(SUMIFS('6 Skill Register'!L:L,'6 Skill Register'!D:D,B7),1)</f>
        <v/>
      </c>
      <c r="G7">
        <f>COUNTIFS('7 Weekly Cascade'!B:B,B7,'7 Weekly Cascade'!L:L,"Y")</f>
        <v/>
      </c>
    </row>
    <row r="8">
      <c r="C8">
        <f>COUNTIFS('6 Skill Register'!G:G,"Live",'6 Skill Register'!D:D,B8)</f>
        <v/>
      </c>
      <c r="F8">
        <f>ROUND(SUMIFS('6 Skill Register'!L:L,'6 Skill Register'!D:D,B8),1)</f>
        <v/>
      </c>
      <c r="G8">
        <f>COUNTIFS('7 Weekly Cascade'!B:B,B8,'7 Weekly Cascade'!L:L,"Y")</f>
        <v/>
      </c>
    </row>
    <row r="9">
      <c r="C9">
        <f>COUNTIFS('6 Skill Register'!G:G,"Live",'6 Skill Register'!D:D,B9)</f>
        <v/>
      </c>
      <c r="F9">
        <f>ROUND(SUMIFS('6 Skill Register'!L:L,'6 Skill Register'!D:D,B9),1)</f>
        <v/>
      </c>
      <c r="G9">
        <f>COUNTIFS('7 Weekly Cascade'!B:B,B9,'7 Weekly Cascade'!L:L,"Y")</f>
        <v/>
      </c>
    </row>
    <row r="10">
      <c r="C10">
        <f>COUNTIFS('6 Skill Register'!G:G,"Live",'6 Skill Register'!D:D,B10)</f>
        <v/>
      </c>
      <c r="F10">
        <f>ROUND(SUMIFS('6 Skill Register'!L:L,'6 Skill Register'!D:D,B10),1)</f>
        <v/>
      </c>
      <c r="G10">
        <f>COUNTIFS('7 Weekly Cascade'!B:B,B10,'7 Weekly Cascade'!L:L,"Y")</f>
        <v/>
      </c>
    </row>
    <row r="11">
      <c r="C11">
        <f>COUNTIFS('6 Skill Register'!G:G,"Live",'6 Skill Register'!D:D,B11)</f>
        <v/>
      </c>
      <c r="F11">
        <f>ROUND(SUMIFS('6 Skill Register'!L:L,'6 Skill Register'!D:D,B11),1)</f>
        <v/>
      </c>
      <c r="G11">
        <f>COUNTIFS('7 Weekly Cascade'!B:B,B11,'7 Weekly Cascade'!L:L,"Y")</f>
        <v/>
      </c>
    </row>
    <row r="12">
      <c r="C12">
        <f>COUNTIFS('6 Skill Register'!G:G,"Live",'6 Skill Register'!D:D,B12)</f>
        <v/>
      </c>
      <c r="F12">
        <f>ROUND(SUMIFS('6 Skill Register'!L:L,'6 Skill Register'!D:D,B12),1)</f>
        <v/>
      </c>
      <c r="G12">
        <f>COUNTIFS('7 Weekly Cascade'!B:B,B12,'7 Weekly Cascade'!L:L,"Y")</f>
        <v/>
      </c>
    </row>
    <row r="13">
      <c r="C13">
        <f>COUNTIFS('6 Skill Register'!G:G,"Live",'6 Skill Register'!D:D,B13)</f>
        <v/>
      </c>
      <c r="F13">
        <f>ROUND(SUMIFS('6 Skill Register'!L:L,'6 Skill Register'!D:D,B13),1)</f>
        <v/>
      </c>
      <c r="G13">
        <f>COUNTIFS('7 Weekly Cascade'!B:B,B13,'7 Weekly Cascade'!L:L,"Y")</f>
        <v/>
      </c>
    </row>
    <row r="14">
      <c r="C14">
        <f>COUNTIFS('6 Skill Register'!G:G,"Live",'6 Skill Register'!D:D,B14)</f>
        <v/>
      </c>
      <c r="F14">
        <f>ROUND(SUMIFS('6 Skill Register'!L:L,'6 Skill Register'!D:D,B14),1)</f>
        <v/>
      </c>
      <c r="G14">
        <f>COUNTIFS('7 Weekly Cascade'!B:B,B14,'7 Weekly Cascade'!L:L,"Y")</f>
        <v/>
      </c>
    </row>
    <row r="15">
      <c r="C15">
        <f>COUNTIFS('6 Skill Register'!G:G,"Live",'6 Skill Register'!D:D,B15)</f>
        <v/>
      </c>
      <c r="F15">
        <f>ROUND(SUMIFS('6 Skill Register'!L:L,'6 Skill Register'!D:D,B15),1)</f>
        <v/>
      </c>
      <c r="G15">
        <f>COUNTIFS('7 Weekly Cascade'!B:B,B15,'7 Weekly Cascade'!L:L,"Y")</f>
        <v/>
      </c>
    </row>
    <row r="16">
      <c r="C16">
        <f>COUNTIFS('6 Skill Register'!G:G,"Live",'6 Skill Register'!D:D,B16)</f>
        <v/>
      </c>
      <c r="F16">
        <f>ROUND(SUMIFS('6 Skill Register'!L:L,'6 Skill Register'!D:D,B16),1)</f>
        <v/>
      </c>
      <c r="G16">
        <f>COUNTIFS('7 Weekly Cascade'!B:B,B16,'7 Weekly Cascade'!L:L,"Y")</f>
        <v/>
      </c>
    </row>
    <row r="17">
      <c r="C17">
        <f>COUNTIFS('6 Skill Register'!G:G,"Live",'6 Skill Register'!D:D,B17)</f>
        <v/>
      </c>
      <c r="F17">
        <f>ROUND(SUMIFS('6 Skill Register'!L:L,'6 Skill Register'!D:D,B17),1)</f>
        <v/>
      </c>
      <c r="G17">
        <f>COUNTIFS('7 Weekly Cascade'!B:B,B17,'7 Weekly Cascade'!L:L,"Y")</f>
        <v/>
      </c>
    </row>
    <row r="18">
      <c r="C18">
        <f>COUNTIFS('6 Skill Register'!G:G,"Live",'6 Skill Register'!D:D,B18)</f>
        <v/>
      </c>
      <c r="F18">
        <f>ROUND(SUMIFS('6 Skill Register'!L:L,'6 Skill Register'!D:D,B18),1)</f>
        <v/>
      </c>
      <c r="G18">
        <f>COUNTIFS('7 Weekly Cascade'!B:B,B18,'7 Weekly Cascade'!L:L,"Y")</f>
        <v/>
      </c>
    </row>
    <row r="19">
      <c r="C19">
        <f>COUNTIFS('6 Skill Register'!G:G,"Live",'6 Skill Register'!D:D,B19)</f>
        <v/>
      </c>
      <c r="F19">
        <f>ROUND(SUMIFS('6 Skill Register'!L:L,'6 Skill Register'!D:D,B19),1)</f>
        <v/>
      </c>
      <c r="G19">
        <f>COUNTIFS('7 Weekly Cascade'!B:B,B19,'7 Weekly Cascade'!L:L,"Y")</f>
        <v/>
      </c>
    </row>
    <row r="20">
      <c r="C20">
        <f>COUNTIFS('6 Skill Register'!G:G,"Live",'6 Skill Register'!D:D,B20)</f>
        <v/>
      </c>
      <c r="F20">
        <f>ROUND(SUMIFS('6 Skill Register'!L:L,'6 Skill Register'!D:D,B20),1)</f>
        <v/>
      </c>
      <c r="G20">
        <f>COUNTIFS('7 Weekly Cascade'!B:B,B20,'7 Weekly Cascade'!L:L,"Y")</f>
        <v/>
      </c>
    </row>
    <row r="21">
      <c r="C21">
        <f>COUNTIFS('6 Skill Register'!G:G,"Live",'6 Skill Register'!D:D,B21)</f>
        <v/>
      </c>
      <c r="F21">
        <f>ROUND(SUMIFS('6 Skill Register'!L:L,'6 Skill Register'!D:D,B21),1)</f>
        <v/>
      </c>
      <c r="G21">
        <f>COUNTIFS('7 Weekly Cascade'!B:B,B21,'7 Weekly Cascade'!L:L,"Y")</f>
        <v/>
      </c>
    </row>
    <row r="22">
      <c r="C22">
        <f>COUNTIFS('6 Skill Register'!G:G,"Live",'6 Skill Register'!D:D,B22)</f>
        <v/>
      </c>
      <c r="F22">
        <f>ROUND(SUMIFS('6 Skill Register'!L:L,'6 Skill Register'!D:D,B22),1)</f>
        <v/>
      </c>
      <c r="G22">
        <f>COUNTIFS('7 Weekly Cascade'!B:B,B22,'7 Weekly Cascade'!L:L,"Y")</f>
        <v/>
      </c>
    </row>
    <row r="23">
      <c r="C23">
        <f>COUNTIFS('6 Skill Register'!G:G,"Live",'6 Skill Register'!D:D,B23)</f>
        <v/>
      </c>
      <c r="F23">
        <f>ROUND(SUMIFS('6 Skill Register'!L:L,'6 Skill Register'!D:D,B23),1)</f>
        <v/>
      </c>
      <c r="G23">
        <f>COUNTIFS('7 Weekly Cascade'!B:B,B23,'7 Weekly Cascade'!L:L,"Y")</f>
        <v/>
      </c>
    </row>
    <row r="24">
      <c r="C24">
        <f>COUNTIFS('6 Skill Register'!G:G,"Live",'6 Skill Register'!D:D,B24)</f>
        <v/>
      </c>
      <c r="F24">
        <f>ROUND(SUMIFS('6 Skill Register'!L:L,'6 Skill Register'!D:D,B24),1)</f>
        <v/>
      </c>
      <c r="G24">
        <f>COUNTIFS('7 Weekly Cascade'!B:B,B24,'7 Weekly Cascade'!L:L,"Y")</f>
        <v/>
      </c>
    </row>
    <row r="25">
      <c r="C25">
        <f>COUNTIFS('6 Skill Register'!G:G,"Live",'6 Skill Register'!D:D,B25)</f>
        <v/>
      </c>
      <c r="F25">
        <f>ROUND(SUMIFS('6 Skill Register'!L:L,'6 Skill Register'!D:D,B25),1)</f>
        <v/>
      </c>
      <c r="G25">
        <f>COUNTIFS('7 Weekly Cascade'!B:B,B25,'7 Weekly Cascade'!L:L,"Y")</f>
        <v/>
      </c>
    </row>
    <row r="26">
      <c r="C26">
        <f>COUNTIFS('6 Skill Register'!G:G,"Live",'6 Skill Register'!D:D,B26)</f>
        <v/>
      </c>
      <c r="F26">
        <f>ROUND(SUMIFS('6 Skill Register'!L:L,'6 Skill Register'!D:D,B26),1)</f>
        <v/>
      </c>
      <c r="G26">
        <f>COUNTIFS('7 Weekly Cascade'!B:B,B26,'7 Weekly Cascade'!L:L,"Y")</f>
        <v/>
      </c>
    </row>
    <row r="27">
      <c r="C27">
        <f>COUNTIFS('6 Skill Register'!G:G,"Live",'6 Skill Register'!D:D,B27)</f>
        <v/>
      </c>
      <c r="F27">
        <f>ROUND(SUMIFS('6 Skill Register'!L:L,'6 Skill Register'!D:D,B27),1)</f>
        <v/>
      </c>
      <c r="G27">
        <f>COUNTIFS('7 Weekly Cascade'!B:B,B27,'7 Weekly Cascade'!L:L,"Y")</f>
        <v/>
      </c>
    </row>
    <row r="28">
      <c r="C28">
        <f>COUNTIFS('6 Skill Register'!G:G,"Live",'6 Skill Register'!D:D,B28)</f>
        <v/>
      </c>
      <c r="F28">
        <f>ROUND(SUMIFS('6 Skill Register'!L:L,'6 Skill Register'!D:D,B28),1)</f>
        <v/>
      </c>
      <c r="G28">
        <f>COUNTIFS('7 Weekly Cascade'!B:B,B28,'7 Weekly Cascade'!L:L,"Y")</f>
        <v/>
      </c>
    </row>
    <row r="29">
      <c r="C29">
        <f>COUNTIFS('6 Skill Register'!G:G,"Live",'6 Skill Register'!D:D,B29)</f>
        <v/>
      </c>
      <c r="F29">
        <f>ROUND(SUMIFS('6 Skill Register'!L:L,'6 Skill Register'!D:D,B29),1)</f>
        <v/>
      </c>
      <c r="G29">
        <f>COUNTIFS('7 Weekly Cascade'!B:B,B29,'7 Weekly Cascade'!L:L,"Y")</f>
        <v/>
      </c>
    </row>
    <row r="30">
      <c r="C30">
        <f>COUNTIFS('6 Skill Register'!G:G,"Live",'6 Skill Register'!D:D,B30)</f>
        <v/>
      </c>
      <c r="F30">
        <f>ROUND(SUMIFS('6 Skill Register'!L:L,'6 Skill Register'!D:D,B30),1)</f>
        <v/>
      </c>
      <c r="G30">
        <f>COUNTIFS('7 Weekly Cascade'!B:B,B30,'7 Weekly Cascade'!L:L,"Y")</f>
        <v/>
      </c>
    </row>
    <row r="31">
      <c r="C31">
        <f>COUNTIFS('6 Skill Register'!G:G,"Live",'6 Skill Register'!D:D,B31)</f>
        <v/>
      </c>
      <c r="F31">
        <f>ROUND(SUMIFS('6 Skill Register'!L:L,'6 Skill Register'!D:D,B31),1)</f>
        <v/>
      </c>
      <c r="G31">
        <f>COUNTIFS('7 Weekly Cascade'!B:B,B31,'7 Weekly Cascade'!L:L,"Y")</f>
        <v/>
      </c>
    </row>
    <row r="32">
      <c r="C32">
        <f>COUNTIFS('6 Skill Register'!G:G,"Live",'6 Skill Register'!D:D,B32)</f>
        <v/>
      </c>
      <c r="F32">
        <f>ROUND(SUMIFS('6 Skill Register'!L:L,'6 Skill Register'!D:D,B32),1)</f>
        <v/>
      </c>
      <c r="G32">
        <f>COUNTIFS('7 Weekly Cascade'!B:B,B32,'7 Weekly Cascade'!L:L,"Y")</f>
        <v/>
      </c>
    </row>
    <row r="33">
      <c r="C33">
        <f>COUNTIFS('6 Skill Register'!G:G,"Live",'6 Skill Register'!D:D,B33)</f>
        <v/>
      </c>
      <c r="F33">
        <f>ROUND(SUMIFS('6 Skill Register'!L:L,'6 Skill Register'!D:D,B33),1)</f>
        <v/>
      </c>
      <c r="G33">
        <f>COUNTIFS('7 Weekly Cascade'!B:B,B33,'7 Weekly Cascade'!L:L,"Y")</f>
        <v/>
      </c>
    </row>
    <row r="34">
      <c r="C34">
        <f>COUNTIFS('6 Skill Register'!G:G,"Live",'6 Skill Register'!D:D,B34)</f>
        <v/>
      </c>
      <c r="F34">
        <f>ROUND(SUMIFS('6 Skill Register'!L:L,'6 Skill Register'!D:D,B34),1)</f>
        <v/>
      </c>
      <c r="G34">
        <f>COUNTIFS('7 Weekly Cascade'!B:B,B34,'7 Weekly Cascade'!L:L,"Y")</f>
        <v/>
      </c>
    </row>
    <row r="35">
      <c r="C35">
        <f>COUNTIFS('6 Skill Register'!G:G,"Live",'6 Skill Register'!D:D,B35)</f>
        <v/>
      </c>
      <c r="F35">
        <f>ROUND(SUMIFS('6 Skill Register'!L:L,'6 Skill Register'!D:D,B35),1)</f>
        <v/>
      </c>
      <c r="G35">
        <f>COUNTIFS('7 Weekly Cascade'!B:B,B35,'7 Weekly Cascade'!L:L,"Y")</f>
        <v/>
      </c>
    </row>
    <row r="36">
      <c r="C36">
        <f>COUNTIFS('6 Skill Register'!G:G,"Live",'6 Skill Register'!D:D,B36)</f>
        <v/>
      </c>
      <c r="F36">
        <f>ROUND(SUMIFS('6 Skill Register'!L:L,'6 Skill Register'!D:D,B36),1)</f>
        <v/>
      </c>
      <c r="G36">
        <f>COUNTIFS('7 Weekly Cascade'!B:B,B36,'7 Weekly Cascade'!L:L,"Y")</f>
        <v/>
      </c>
    </row>
    <row r="37">
      <c r="C37">
        <f>COUNTIFS('6 Skill Register'!G:G,"Live",'6 Skill Register'!D:D,B37)</f>
        <v/>
      </c>
      <c r="F37">
        <f>ROUND(SUMIFS('6 Skill Register'!L:L,'6 Skill Register'!D:D,B37),1)</f>
        <v/>
      </c>
      <c r="G37">
        <f>COUNTIFS('7 Weekly Cascade'!B:B,B37,'7 Weekly Cascade'!L:L,"Y")</f>
        <v/>
      </c>
    </row>
    <row r="38">
      <c r="C38">
        <f>COUNTIFS('6 Skill Register'!G:G,"Live",'6 Skill Register'!D:D,B38)</f>
        <v/>
      </c>
      <c r="F38">
        <f>ROUND(SUMIFS('6 Skill Register'!L:L,'6 Skill Register'!D:D,B38),1)</f>
        <v/>
      </c>
      <c r="G38">
        <f>COUNTIFS('7 Weekly Cascade'!B:B,B38,'7 Weekly Cascade'!L:L,"Y")</f>
        <v/>
      </c>
    </row>
    <row r="39">
      <c r="C39">
        <f>COUNTIFS('6 Skill Register'!G:G,"Live",'6 Skill Register'!D:D,B39)</f>
        <v/>
      </c>
      <c r="F39">
        <f>ROUND(SUMIFS('6 Skill Register'!L:L,'6 Skill Register'!D:D,B39),1)</f>
        <v/>
      </c>
      <c r="G39">
        <f>COUNTIFS('7 Weekly Cascade'!B:B,B39,'7 Weekly Cascade'!L:L,"Y")</f>
        <v/>
      </c>
    </row>
    <row r="40">
      <c r="C40">
        <f>COUNTIFS('6 Skill Register'!G:G,"Live",'6 Skill Register'!D:D,B40)</f>
        <v/>
      </c>
      <c r="F40">
        <f>ROUND(SUMIFS('6 Skill Register'!L:L,'6 Skill Register'!D:D,B40),1)</f>
        <v/>
      </c>
      <c r="G40">
        <f>COUNTIFS('7 Weekly Cascade'!B:B,B40,'7 Weekly Cascade'!L:L,"Y")</f>
        <v/>
      </c>
    </row>
    <row r="41">
      <c r="C41">
        <f>COUNTIFS('6 Skill Register'!G:G,"Live",'6 Skill Register'!D:D,B41)</f>
        <v/>
      </c>
      <c r="F41">
        <f>ROUND(SUMIFS('6 Skill Register'!L:L,'6 Skill Register'!D:D,B41),1)</f>
        <v/>
      </c>
      <c r="G41">
        <f>COUNTIFS('7 Weekly Cascade'!B:B,B41,'7 Weekly Cascade'!L:L,"Y")</f>
        <v/>
      </c>
    </row>
    <row r="42">
      <c r="C42">
        <f>COUNTIFS('6 Skill Register'!G:G,"Live",'6 Skill Register'!D:D,B42)</f>
        <v/>
      </c>
      <c r="F42">
        <f>ROUND(SUMIFS('6 Skill Register'!L:L,'6 Skill Register'!D:D,B42),1)</f>
        <v/>
      </c>
      <c r="G42">
        <f>COUNTIFS('7 Weekly Cascade'!B:B,B42,'7 Weekly Cascade'!L:L,"Y")</f>
        <v/>
      </c>
    </row>
    <row r="43">
      <c r="C43">
        <f>COUNTIFS('6 Skill Register'!G:G,"Live",'6 Skill Register'!D:D,B43)</f>
        <v/>
      </c>
      <c r="F43">
        <f>ROUND(SUMIFS('6 Skill Register'!L:L,'6 Skill Register'!D:D,B43),1)</f>
        <v/>
      </c>
      <c r="G43">
        <f>COUNTIFS('7 Weekly Cascade'!B:B,B43,'7 Weekly Cascade'!L:L,"Y")</f>
        <v/>
      </c>
    </row>
    <row r="44">
      <c r="C44">
        <f>COUNTIFS('6 Skill Register'!G:G,"Live",'6 Skill Register'!D:D,B44)</f>
        <v/>
      </c>
      <c r="F44">
        <f>ROUND(SUMIFS('6 Skill Register'!L:L,'6 Skill Register'!D:D,B44),1)</f>
        <v/>
      </c>
      <c r="G44">
        <f>COUNTIFS('7 Weekly Cascade'!B:B,B44,'7 Weekly Cascade'!L:L,"Y")</f>
        <v/>
      </c>
    </row>
    <row r="45">
      <c r="C45">
        <f>COUNTIFS('6 Skill Register'!G:G,"Live",'6 Skill Register'!D:D,B45)</f>
        <v/>
      </c>
      <c r="F45">
        <f>ROUND(SUMIFS('6 Skill Register'!L:L,'6 Skill Register'!D:D,B45),1)</f>
        <v/>
      </c>
      <c r="G45">
        <f>COUNTIFS('7 Weekly Cascade'!B:B,B45,'7 Weekly Cascade'!L:L,"Y")</f>
        <v/>
      </c>
    </row>
    <row r="46">
      <c r="C46">
        <f>COUNTIFS('6 Skill Register'!G:G,"Live",'6 Skill Register'!D:D,B46)</f>
        <v/>
      </c>
      <c r="F46">
        <f>ROUND(SUMIFS('6 Skill Register'!L:L,'6 Skill Register'!D:D,B46),1)</f>
        <v/>
      </c>
      <c r="G46">
        <f>COUNTIFS('7 Weekly Cascade'!B:B,B46,'7 Weekly Cascade'!L:L,"Y")</f>
        <v/>
      </c>
    </row>
    <row r="47">
      <c r="C47">
        <f>COUNTIFS('6 Skill Register'!G:G,"Live",'6 Skill Register'!D:D,B47)</f>
        <v/>
      </c>
      <c r="F47">
        <f>ROUND(SUMIFS('6 Skill Register'!L:L,'6 Skill Register'!D:D,B47),1)</f>
        <v/>
      </c>
      <c r="G47">
        <f>COUNTIFS('7 Weekly Cascade'!B:B,B47,'7 Weekly Cascade'!L:L,"Y")</f>
        <v/>
      </c>
    </row>
    <row r="48">
      <c r="C48">
        <f>COUNTIFS('6 Skill Register'!G:G,"Live",'6 Skill Register'!D:D,B48)</f>
        <v/>
      </c>
      <c r="F48">
        <f>ROUND(SUMIFS('6 Skill Register'!L:L,'6 Skill Register'!D:D,B48),1)</f>
        <v/>
      </c>
      <c r="G48">
        <f>COUNTIFS('7 Weekly Cascade'!B:B,B48,'7 Weekly Cascade'!L:L,"Y")</f>
        <v/>
      </c>
    </row>
    <row r="49">
      <c r="C49">
        <f>COUNTIFS('6 Skill Register'!G:G,"Live",'6 Skill Register'!D:D,B49)</f>
        <v/>
      </c>
      <c r="F49">
        <f>ROUND(SUMIFS('6 Skill Register'!L:L,'6 Skill Register'!D:D,B49),1)</f>
        <v/>
      </c>
      <c r="G49">
        <f>COUNTIFS('7 Weekly Cascade'!B:B,B49,'7 Weekly Cascade'!L:L,"Y")</f>
        <v/>
      </c>
    </row>
    <row r="50">
      <c r="C50">
        <f>COUNTIFS('6 Skill Register'!G:G,"Live",'6 Skill Register'!D:D,B50)</f>
        <v/>
      </c>
      <c r="F50">
        <f>ROUND(SUMIFS('6 Skill Register'!L:L,'6 Skill Register'!D:D,B50),1)</f>
        <v/>
      </c>
      <c r="G50">
        <f>COUNTIFS('7 Weekly Cascade'!B:B,B50,'7 Weekly Cascade'!L:L,"Y")</f>
        <v/>
      </c>
    </row>
    <row r="51">
      <c r="C51">
        <f>COUNTIFS('6 Skill Register'!G:G,"Live",'6 Skill Register'!D:D,B51)</f>
        <v/>
      </c>
      <c r="F51">
        <f>ROUND(SUMIFS('6 Skill Register'!L:L,'6 Skill Register'!D:D,B51),1)</f>
        <v/>
      </c>
      <c r="G51">
        <f>COUNTIFS('7 Weekly Cascade'!B:B,B51,'7 Weekly Cascade'!L:L,"Y")</f>
        <v/>
      </c>
    </row>
    <row r="52">
      <c r="C52">
        <f>COUNTIFS('6 Skill Register'!G:G,"Live",'6 Skill Register'!D:D,B52)</f>
        <v/>
      </c>
      <c r="F52">
        <f>ROUND(SUMIFS('6 Skill Register'!L:L,'6 Skill Register'!D:D,B52),1)</f>
        <v/>
      </c>
      <c r="G52">
        <f>COUNTIFS('7 Weekly Cascade'!B:B,B52,'7 Weekly Cascade'!L:L,"Y")</f>
        <v/>
      </c>
    </row>
    <row r="53">
      <c r="C53">
        <f>COUNTIFS('6 Skill Register'!G:G,"Live",'6 Skill Register'!D:D,B53)</f>
        <v/>
      </c>
      <c r="F53">
        <f>ROUND(SUMIFS('6 Skill Register'!L:L,'6 Skill Register'!D:D,B53),1)</f>
        <v/>
      </c>
      <c r="G53">
        <f>COUNTIFS('7 Weekly Cascade'!B:B,B53,'7 Weekly Cascade'!L:L,"Y")</f>
        <v/>
      </c>
    </row>
    <row r="54">
      <c r="C54">
        <f>COUNTIFS('6 Skill Register'!G:G,"Live",'6 Skill Register'!D:D,B54)</f>
        <v/>
      </c>
      <c r="F54">
        <f>ROUND(SUMIFS('6 Skill Register'!L:L,'6 Skill Register'!D:D,B54),1)</f>
        <v/>
      </c>
      <c r="G54">
        <f>COUNTIFS('7 Weekly Cascade'!B:B,B54,'7 Weekly Cascade'!L:L,"Y")</f>
        <v/>
      </c>
    </row>
    <row r="55">
      <c r="C55">
        <f>COUNTIFS('6 Skill Register'!G:G,"Live",'6 Skill Register'!D:D,B55)</f>
        <v/>
      </c>
      <c r="F55">
        <f>ROUND(SUMIFS('6 Skill Register'!L:L,'6 Skill Register'!D:D,B55),1)</f>
        <v/>
      </c>
      <c r="G55">
        <f>COUNTIFS('7 Weekly Cascade'!B:B,B55,'7 Weekly Cascade'!L:L,"Y")</f>
        <v/>
      </c>
    </row>
    <row r="56">
      <c r="C56">
        <f>COUNTIFS('6 Skill Register'!G:G,"Live",'6 Skill Register'!D:D,B56)</f>
        <v/>
      </c>
      <c r="F56">
        <f>ROUND(SUMIFS('6 Skill Register'!L:L,'6 Skill Register'!D:D,B56),1)</f>
        <v/>
      </c>
      <c r="G56">
        <f>COUNTIFS('7 Weekly Cascade'!B:B,B56,'7 Weekly Cascade'!L:L,"Y")</f>
        <v/>
      </c>
    </row>
    <row r="57">
      <c r="C57">
        <f>COUNTIFS('6 Skill Register'!G:G,"Live",'6 Skill Register'!D:D,B57)</f>
        <v/>
      </c>
      <c r="F57">
        <f>ROUND(SUMIFS('6 Skill Register'!L:L,'6 Skill Register'!D:D,B57),1)</f>
        <v/>
      </c>
      <c r="G57">
        <f>COUNTIFS('7 Weekly Cascade'!B:B,B57,'7 Weekly Cascade'!L:L,"Y")</f>
        <v/>
      </c>
    </row>
    <row r="58">
      <c r="C58">
        <f>COUNTIFS('6 Skill Register'!G:G,"Live",'6 Skill Register'!D:D,B58)</f>
        <v/>
      </c>
      <c r="F58">
        <f>ROUND(SUMIFS('6 Skill Register'!L:L,'6 Skill Register'!D:D,B58),1)</f>
        <v/>
      </c>
      <c r="G58">
        <f>COUNTIFS('7 Weekly Cascade'!B:B,B58,'7 Weekly Cascade'!L:L,"Y")</f>
        <v/>
      </c>
    </row>
    <row r="59">
      <c r="C59">
        <f>COUNTIFS('6 Skill Register'!G:G,"Live",'6 Skill Register'!D:D,B59)</f>
        <v/>
      </c>
      <c r="F59">
        <f>ROUND(SUMIFS('6 Skill Register'!L:L,'6 Skill Register'!D:D,B59),1)</f>
        <v/>
      </c>
      <c r="G59">
        <f>COUNTIFS('7 Weekly Cascade'!B:B,B59,'7 Weekly Cascade'!L:L,"Y")</f>
        <v/>
      </c>
    </row>
  </sheetData>
  <mergeCells count="1">
    <mergeCell ref="A1:P1"/>
  </mergeCells>
  <dataValidations count="6">
    <dataValidation sqref="H4:H60" showDropDown="0" showInputMessage="0" showErrorMessage="0" allowBlank="1" type="list">
      <formula1>"1,2,3,4,5"</formula1>
    </dataValidation>
    <dataValidation sqref="I4:I60" showDropDown="0" showInputMessage="0" showErrorMessage="0" allowBlank="1" type="list">
      <formula1>"1,2,3,4,5"</formula1>
    </dataValidation>
    <dataValidation sqref="J4:J60" showDropDown="0" showInputMessage="0" showErrorMessage="0" allowBlank="1" type="list">
      <formula1>"1,2,3,4,5"</formula1>
    </dataValidation>
    <dataValidation sqref="K4:K60" showDropDown="0" showInputMessage="0" showErrorMessage="0" allowBlank="1" type="list">
      <formula1>"1,2,3,4,5"</formula1>
    </dataValidation>
    <dataValidation sqref="L4:L60" showDropDown="0" showInputMessage="0" showErrorMessage="0" allowBlank="1" type="list">
      <formula1>"1,2,3,4,5"</formula1>
    </dataValidation>
    <dataValidation sqref="O4:O60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Richard Getz</dc:creator>
  <dc:title xmlns:dc="http://purl.org/dc/elements/1.1/">AI Adoption Tracker v1</dc:title>
  <dc:description xmlns:dc="http://purl.org/dc/elements/1.1/">Getz AI · getzai.com</dc:description>
  <dc:subject xmlns:dc="http://purl.org/dc/elements/1.1/">Companion workbook to "AI Quick Adoption: Change Management"</dc:subject>
  <dcterms:created xmlns:dcterms="http://purl.org/dc/terms/" xmlns:xsi="http://www.w3.org/2001/XMLSchema-instance" xsi:type="dcterms:W3CDTF">2026-08-22T15:22:25Z</dcterms:created>
  <dcterms:modified xmlns:dcterms="http://purl.org/dc/terms/" xmlns:xsi="http://www.w3.org/2001/XMLSchema-instance" xsi:type="dcterms:W3CDTF">2026-08-23T22:11:38Z</dcterms:modified>
  <cp:lastModifiedBy>Richard Getz</cp:lastModifiedBy>
  <cp:category>Change Management</cp:category>
  <cp:keywords>AI adoption; change management</cp:keywords>
</cp:coreProperties>
</file>